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109709\Desktop\2021\CAP. 55_imp.651_CAP. 64_imp.652\RICHIESTE\"/>
    </mc:Choice>
  </mc:AlternateContent>
  <bookViews>
    <workbookView xWindow="0" yWindow="0" windowWidth="16380" windowHeight="8190" tabRatio="920" firstSheet="3" activeTab="9"/>
  </bookViews>
  <sheets>
    <sheet name="Bucci" sheetId="1" r:id="rId1"/>
    <sheet name="Nicolò" sheetId="2" r:id="rId2"/>
    <sheet name="Bordilli" sheetId="3" r:id="rId3"/>
    <sheet name="Campora" sheetId="4" r:id="rId4"/>
    <sheet name="Cenci" sheetId="5" r:id="rId5"/>
    <sheet name="Gaggero" sheetId="23" r:id="rId6"/>
    <sheet name="Garassino" sheetId="8" r:id="rId7"/>
    <sheet name="Grosso" sheetId="9" r:id="rId8"/>
    <sheet name="Maresca" sheetId="21" r:id="rId9"/>
    <sheet name="RIEPILOGO" sheetId="13" r:id="rId10"/>
    <sheet name="Piciocchi" sheetId="10" r:id="rId11"/>
    <sheet name="Rosso" sheetId="7" r:id="rId12"/>
    <sheet name="Viale" sheetId="22" r:id="rId13"/>
    <sheet name="Bertorello" sheetId="28" r:id="rId14"/>
    <sheet name="Ottonello" sheetId="20" r:id="rId15"/>
    <sheet name="Pignone" sheetId="30" r:id="rId16"/>
    <sheet name="Remuzzi" sheetId="31" r:id="rId17"/>
  </sheets>
  <calcPr calcId="152511"/>
</workbook>
</file>

<file path=xl/calcChain.xml><?xml version="1.0" encoding="utf-8"?>
<calcChain xmlns="http://schemas.openxmlformats.org/spreadsheetml/2006/main">
  <c r="E18" i="10" l="1"/>
  <c r="E15" i="9" l="1"/>
  <c r="K14" i="9" l="1"/>
  <c r="K15" i="9"/>
  <c r="K17" i="10" l="1"/>
  <c r="D22" i="13" l="1"/>
  <c r="E22" i="13"/>
  <c r="F22" i="13"/>
  <c r="G22" i="13"/>
  <c r="H22" i="13"/>
  <c r="J21" i="31"/>
  <c r="I21" i="31"/>
  <c r="H21" i="31"/>
  <c r="G21" i="31"/>
  <c r="F21" i="31"/>
  <c r="E21" i="31"/>
  <c r="C22" i="13" s="1"/>
  <c r="I22" i="13" s="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21" i="31" s="1"/>
  <c r="D21" i="13" l="1"/>
  <c r="E21" i="13"/>
  <c r="F21" i="13"/>
  <c r="G21" i="13"/>
  <c r="H21" i="13"/>
  <c r="C21" i="13"/>
  <c r="J21" i="30"/>
  <c r="I21" i="30"/>
  <c r="H21" i="30"/>
  <c r="G21" i="30"/>
  <c r="F21" i="30"/>
  <c r="E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21" i="30" s="1"/>
  <c r="I21" i="13" l="1"/>
  <c r="E10" i="4"/>
  <c r="H8" i="4" l="1"/>
  <c r="H21" i="4"/>
  <c r="F10" i="13" s="1"/>
  <c r="D20" i="13"/>
  <c r="E20" i="13"/>
  <c r="G20" i="13"/>
  <c r="C20" i="13"/>
  <c r="J21" i="28"/>
  <c r="H20" i="13"/>
  <c r="I21" i="28"/>
  <c r="H21" i="28"/>
  <c r="F20" i="13"/>
  <c r="G21" i="28"/>
  <c r="F21" i="28"/>
  <c r="E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7" i="9"/>
  <c r="K8" i="9"/>
  <c r="H20" i="10"/>
  <c r="F8" i="13" s="1"/>
  <c r="H21" i="1"/>
  <c r="F7" i="13"/>
  <c r="J21" i="23"/>
  <c r="H12" i="13"/>
  <c r="I21" i="23"/>
  <c r="G12" i="13"/>
  <c r="H21" i="23"/>
  <c r="F12" i="13"/>
  <c r="G21" i="23"/>
  <c r="E12" i="13" s="1"/>
  <c r="F21" i="23"/>
  <c r="D12" i="13"/>
  <c r="E21" i="23"/>
  <c r="C12" i="13" s="1"/>
  <c r="K20" i="23"/>
  <c r="K19" i="23"/>
  <c r="K18" i="23"/>
  <c r="K17" i="23"/>
  <c r="K16" i="23"/>
  <c r="K15" i="23"/>
  <c r="K14" i="23"/>
  <c r="K13" i="23"/>
  <c r="K12" i="23"/>
  <c r="K11" i="23"/>
  <c r="K10" i="23"/>
  <c r="K9" i="23"/>
  <c r="K8" i="23"/>
  <c r="K7" i="23"/>
  <c r="J21" i="22"/>
  <c r="H18" i="13"/>
  <c r="I21" i="22"/>
  <c r="G18" i="13"/>
  <c r="H21" i="22"/>
  <c r="F18" i="13"/>
  <c r="F21" i="22"/>
  <c r="D18" i="13"/>
  <c r="E21" i="22"/>
  <c r="C18" i="13"/>
  <c r="I18" i="13" s="1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G21" i="22"/>
  <c r="E18" i="13"/>
  <c r="J21" i="21"/>
  <c r="H15" i="13"/>
  <c r="I21" i="21"/>
  <c r="G15" i="13"/>
  <c r="H21" i="21"/>
  <c r="F15" i="13"/>
  <c r="F21" i="21"/>
  <c r="D15" i="13"/>
  <c r="E21" i="21"/>
  <c r="C15" i="13"/>
  <c r="K20" i="21"/>
  <c r="K19" i="21"/>
  <c r="K18" i="21"/>
  <c r="K17" i="21"/>
  <c r="K16" i="21"/>
  <c r="K15" i="21"/>
  <c r="K14" i="21"/>
  <c r="K13" i="21"/>
  <c r="K12" i="21"/>
  <c r="K11" i="21"/>
  <c r="K10" i="21"/>
  <c r="K9" i="21"/>
  <c r="K8" i="21"/>
  <c r="G21" i="21"/>
  <c r="E15" i="13"/>
  <c r="J21" i="20"/>
  <c r="H19" i="13"/>
  <c r="I21" i="20"/>
  <c r="G19" i="13"/>
  <c r="H21" i="20"/>
  <c r="F19" i="13"/>
  <c r="F21" i="20"/>
  <c r="D19" i="13"/>
  <c r="E21" i="20"/>
  <c r="C19" i="13"/>
  <c r="K20" i="20"/>
  <c r="K19" i="20"/>
  <c r="K18" i="20"/>
  <c r="K17" i="20"/>
  <c r="K16" i="20"/>
  <c r="K15" i="20"/>
  <c r="K14" i="20"/>
  <c r="K13" i="20"/>
  <c r="K12" i="20"/>
  <c r="K11" i="20"/>
  <c r="K10" i="20"/>
  <c r="K9" i="20"/>
  <c r="K8" i="20"/>
  <c r="K21" i="20"/>
  <c r="G21" i="20"/>
  <c r="E19" i="13"/>
  <c r="J20" i="5"/>
  <c r="H11" i="13" s="1"/>
  <c r="K7" i="2"/>
  <c r="K21" i="2" s="1"/>
  <c r="K7" i="1"/>
  <c r="K8" i="1"/>
  <c r="K9" i="1"/>
  <c r="K10" i="1"/>
  <c r="K11" i="1"/>
  <c r="K12" i="1"/>
  <c r="K13" i="1"/>
  <c r="K15" i="1"/>
  <c r="K16" i="1"/>
  <c r="F20" i="10"/>
  <c r="D8" i="13" s="1"/>
  <c r="G20" i="10"/>
  <c r="E8" i="13" s="1"/>
  <c r="I20" i="10"/>
  <c r="G8" i="13" s="1"/>
  <c r="J20" i="10"/>
  <c r="H8" i="13"/>
  <c r="E20" i="10"/>
  <c r="C8" i="13" s="1"/>
  <c r="K8" i="10"/>
  <c r="K9" i="10"/>
  <c r="K10" i="10"/>
  <c r="K11" i="10"/>
  <c r="K12" i="10"/>
  <c r="K13" i="10"/>
  <c r="K14" i="10"/>
  <c r="K15" i="10"/>
  <c r="K16" i="10"/>
  <c r="K18" i="10"/>
  <c r="K19" i="10"/>
  <c r="K7" i="10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E21" i="2"/>
  <c r="C16" i="13" s="1"/>
  <c r="F21" i="2"/>
  <c r="D16" i="13"/>
  <c r="G21" i="2"/>
  <c r="E16" i="13"/>
  <c r="H21" i="2"/>
  <c r="F16" i="13"/>
  <c r="I21" i="2"/>
  <c r="G16" i="13"/>
  <c r="J21" i="2"/>
  <c r="H16" i="13"/>
  <c r="K7" i="3"/>
  <c r="K21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E21" i="3"/>
  <c r="C9" i="13"/>
  <c r="F21" i="3"/>
  <c r="D9" i="13"/>
  <c r="G21" i="3"/>
  <c r="E9" i="13"/>
  <c r="H21" i="3"/>
  <c r="F9" i="13"/>
  <c r="I21" i="3"/>
  <c r="G9" i="13"/>
  <c r="J21" i="3"/>
  <c r="H9" i="13"/>
  <c r="K17" i="1"/>
  <c r="K18" i="1"/>
  <c r="K19" i="1"/>
  <c r="K20" i="1"/>
  <c r="E21" i="1"/>
  <c r="C7" i="13"/>
  <c r="F21" i="1"/>
  <c r="D7" i="13"/>
  <c r="G21" i="1"/>
  <c r="E7" i="13"/>
  <c r="I21" i="1"/>
  <c r="G7" i="13"/>
  <c r="J21" i="1"/>
  <c r="H7" i="13"/>
  <c r="K7" i="4"/>
  <c r="K9" i="4"/>
  <c r="K10" i="4"/>
  <c r="K11" i="4"/>
  <c r="K12" i="4"/>
  <c r="K13" i="4"/>
  <c r="K14" i="4"/>
  <c r="K15" i="4"/>
  <c r="K16" i="4"/>
  <c r="K17" i="4"/>
  <c r="K18" i="4"/>
  <c r="K19" i="4"/>
  <c r="K20" i="4"/>
  <c r="E21" i="4"/>
  <c r="C10" i="13" s="1"/>
  <c r="F21" i="4"/>
  <c r="D10" i="13" s="1"/>
  <c r="G21" i="4"/>
  <c r="E10" i="13" s="1"/>
  <c r="I21" i="4"/>
  <c r="G10" i="13" s="1"/>
  <c r="J21" i="4"/>
  <c r="H10" i="13" s="1"/>
  <c r="K7" i="5"/>
  <c r="K8" i="5"/>
  <c r="K10" i="5"/>
  <c r="K11" i="5"/>
  <c r="K12" i="5"/>
  <c r="K13" i="5"/>
  <c r="K14" i="5"/>
  <c r="K15" i="5"/>
  <c r="K16" i="5"/>
  <c r="K17" i="5"/>
  <c r="K18" i="5"/>
  <c r="K19" i="5"/>
  <c r="E20" i="5"/>
  <c r="C11" i="13" s="1"/>
  <c r="F20" i="5"/>
  <c r="D11" i="13"/>
  <c r="G20" i="5"/>
  <c r="E11" i="13" s="1"/>
  <c r="H20" i="5"/>
  <c r="F11" i="13"/>
  <c r="I20" i="5"/>
  <c r="G11" i="13"/>
  <c r="K7" i="7"/>
  <c r="K21" i="7" s="1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E21" i="7"/>
  <c r="C17" i="13"/>
  <c r="F21" i="7"/>
  <c r="D17" i="13"/>
  <c r="G21" i="7"/>
  <c r="E17" i="13" s="1"/>
  <c r="H21" i="7"/>
  <c r="F17" i="13"/>
  <c r="I21" i="7"/>
  <c r="G17" i="13"/>
  <c r="J21" i="7"/>
  <c r="H17" i="13"/>
  <c r="K7" i="8"/>
  <c r="K21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E21" i="8"/>
  <c r="C13" i="13"/>
  <c r="F21" i="8"/>
  <c r="D13" i="13"/>
  <c r="G21" i="8"/>
  <c r="E13" i="13"/>
  <c r="H21" i="8"/>
  <c r="F13" i="13"/>
  <c r="I21" i="8"/>
  <c r="G13" i="13"/>
  <c r="J21" i="8"/>
  <c r="H13" i="13"/>
  <c r="K9" i="9"/>
  <c r="K10" i="9"/>
  <c r="K11" i="9"/>
  <c r="K12" i="9"/>
  <c r="K13" i="9"/>
  <c r="K16" i="9"/>
  <c r="K17" i="9"/>
  <c r="K18" i="9"/>
  <c r="K19" i="9"/>
  <c r="K20" i="9"/>
  <c r="E21" i="9"/>
  <c r="C14" i="13" s="1"/>
  <c r="F21" i="9"/>
  <c r="D14" i="13" s="1"/>
  <c r="G21" i="9"/>
  <c r="E14" i="13" s="1"/>
  <c r="H21" i="9"/>
  <c r="F14" i="13" s="1"/>
  <c r="I21" i="9"/>
  <c r="G14" i="13"/>
  <c r="J21" i="9"/>
  <c r="H14" i="13" s="1"/>
  <c r="K9" i="5"/>
  <c r="K7" i="20"/>
  <c r="K7" i="21"/>
  <c r="K21" i="21"/>
  <c r="K7" i="22"/>
  <c r="K21" i="22"/>
  <c r="K14" i="1"/>
  <c r="K21" i="28"/>
  <c r="K8" i="4"/>
  <c r="K21" i="1"/>
  <c r="I7" i="13" l="1"/>
  <c r="I16" i="13"/>
  <c r="I12" i="13"/>
  <c r="E23" i="13"/>
  <c r="D23" i="13"/>
  <c r="I11" i="13"/>
  <c r="G23" i="13"/>
  <c r="H23" i="13"/>
  <c r="F23" i="13"/>
  <c r="C23" i="13"/>
  <c r="I17" i="13"/>
  <c r="I9" i="13"/>
  <c r="I19" i="13"/>
  <c r="I20" i="13"/>
  <c r="I13" i="13"/>
  <c r="I15" i="13"/>
  <c r="I14" i="13"/>
  <c r="I8" i="13"/>
  <c r="I10" i="13"/>
  <c r="K20" i="10"/>
  <c r="K21" i="23"/>
  <c r="K21" i="9"/>
  <c r="K21" i="4"/>
  <c r="K20" i="5"/>
  <c r="I23" i="13" l="1"/>
</calcChain>
</file>

<file path=xl/sharedStrings.xml><?xml version="1.0" encoding="utf-8"?>
<sst xmlns="http://schemas.openxmlformats.org/spreadsheetml/2006/main" count="351" uniqueCount="64">
  <si>
    <t>COMUNE DI GENOVA -  DIREZIONE SEGRETERIA GENERALE E  ORGANI ISTITUZIONALI</t>
  </si>
  <si>
    <t>SINDACO MARCO BUCCI</t>
  </si>
  <si>
    <t>DESTINAZIONE</t>
  </si>
  <si>
    <t>RIMBORSATE *</t>
  </si>
  <si>
    <t>FATTURATE</t>
  </si>
  <si>
    <t>TOTALE TRASFERTA</t>
  </si>
  <si>
    <t>DAL</t>
  </si>
  <si>
    <t>AL</t>
  </si>
  <si>
    <t>SPESE DI VIAGGIO</t>
  </si>
  <si>
    <t>AUTO /   km</t>
  </si>
  <si>
    <t>SPESE DI VITTO/ ALLOGGIO</t>
  </si>
  <si>
    <t>AUTO</t>
  </si>
  <si>
    <t>TOTALI</t>
  </si>
  <si>
    <t>*al vettore/all’economato – anticipi /carte di credito</t>
  </si>
  <si>
    <t>ASSESSORE PAOLA BORDILLI</t>
  </si>
  <si>
    <t>ASSESSORE MATTEO CAMPORA</t>
  </si>
  <si>
    <t>ASSESSORE SIMONETTA CENCI</t>
  </si>
  <si>
    <t>ASSESSORE STEFANO GARASSINO</t>
  </si>
  <si>
    <t>ASSESSORE BARBARA GROSSO</t>
  </si>
  <si>
    <t>SINDACO / AMMINISTRATORI</t>
  </si>
  <si>
    <t>BUCCI MARCO</t>
  </si>
  <si>
    <t>BORDILLI PAOLA</t>
  </si>
  <si>
    <t>CAMPORA MATTEO</t>
  </si>
  <si>
    <t>CENCI SIMONETTA</t>
  </si>
  <si>
    <t>GARASSINO STEFANO</t>
  </si>
  <si>
    <t>GROSSO BARBARA</t>
  </si>
  <si>
    <t>PICIOCCHI PIETRO</t>
  </si>
  <si>
    <t>ASSESSORE GIORGIO VIALE</t>
  </si>
  <si>
    <t>VIALE GIORGIO</t>
  </si>
  <si>
    <t>ASSESSORE LAURA GAGGERO</t>
  </si>
  <si>
    <t>GAGGERO LAURA</t>
  </si>
  <si>
    <t>MARESCA FRANCESCO</t>
  </si>
  <si>
    <t>ASSESSORE FRANCESCO MARESCA</t>
  </si>
  <si>
    <t>RENDICONTO VIAGGI – CICLO AMMINISTRATIVO 2017/2022 – ESERCIZIO FINANZIARIO 2021</t>
  </si>
  <si>
    <t>NICOLO' MASSIMO</t>
  </si>
  <si>
    <t>ASSESSORE LORENZA ROSSO</t>
  </si>
  <si>
    <t>ROSSO LORENZA</t>
  </si>
  <si>
    <t xml:space="preserve">CONSIGLIERE DELEGATO VITTORIO OTTONELLO </t>
  </si>
  <si>
    <t>OTTONELLO VITTORIO</t>
  </si>
  <si>
    <t>REGGIO EMILIA</t>
  </si>
  <si>
    <t>ROMA</t>
  </si>
  <si>
    <t>VICE SINDACO MASSIMO NICOLO'</t>
  </si>
  <si>
    <t>ASSESSORE PIETRO PICIOCCHI</t>
  </si>
  <si>
    <t>BERTORELLO FEDERICO</t>
  </si>
  <si>
    <t>PRESIDENTE DEL CONSIGLIO COMUNALE FEDERICO BERTORELLO</t>
  </si>
  <si>
    <t>LISBONA</t>
  </si>
  <si>
    <t>CANNES (FR)</t>
  </si>
  <si>
    <t>MILANO/ROMA</t>
  </si>
  <si>
    <t>RIMINI / ROMA</t>
  </si>
  <si>
    <t>SAVONA</t>
  </si>
  <si>
    <t>GINEVRA (CH)</t>
  </si>
  <si>
    <t>VENEZIA</t>
  </si>
  <si>
    <t>MILANO</t>
  </si>
  <si>
    <t>BARCELLONA (ES)</t>
  </si>
  <si>
    <t>RIMINI</t>
  </si>
  <si>
    <t>CONSIGLIERE DELEGATO ENRICO PIGNONE</t>
  </si>
  <si>
    <t>PIGNONE ENRICO</t>
  </si>
  <si>
    <t>CONSIGLIERE LUCA REMUZZI</t>
  </si>
  <si>
    <t>MARSIGLIA</t>
  </si>
  <si>
    <t>REMUZZI LUCA</t>
  </si>
  <si>
    <t>PARMA</t>
  </si>
  <si>
    <t>CUNEO</t>
  </si>
  <si>
    <t>MILANO-BARCELLONA</t>
  </si>
  <si>
    <t>RIEPILOGO AL 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</si>
</sst>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4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protection locked="0"/>
    </xf>
    <xf numFmtId="14" fontId="2" fillId="0" borderId="2" xfId="0" applyNumberFormat="1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/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0" fillId="0" borderId="2" xfId="0" applyNumberFormat="1" applyFill="1" applyBorder="1" applyAlignment="1" applyProtection="1">
      <protection locked="0"/>
    </xf>
    <xf numFmtId="14" fontId="0" fillId="0" borderId="2" xfId="0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3" xfId="0" applyNumberFormat="1" applyFont="1" applyFill="1" applyBorder="1" applyAlignment="1" applyProtection="1">
      <alignment horizontal="right"/>
      <protection locked="0"/>
    </xf>
    <xf numFmtId="4" fontId="2" fillId="0" borderId="3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14" fontId="2" fillId="0" borderId="3" xfId="0" applyNumberFormat="1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2" fontId="5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14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NumberForma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/>
    </xf>
    <xf numFmtId="2" fontId="2" fillId="0" borderId="2" xfId="0" applyNumberFormat="1" applyFont="1" applyFill="1" applyBorder="1" applyAlignment="1" applyProtection="1">
      <alignment horizontal="right"/>
      <protection locked="0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right" vertical="center"/>
      <protection locked="0"/>
    </xf>
    <xf numFmtId="164" fontId="0" fillId="0" borderId="2" xfId="0" applyNumberFormat="1" applyBorder="1" applyAlignment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4" fontId="1" fillId="0" borderId="2" xfId="0" applyNumberFormat="1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  <protection locked="0"/>
    </xf>
    <xf numFmtId="4" fontId="1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/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 vertical="center"/>
    </xf>
    <xf numFmtId="14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NumberFormat="1" applyFill="1" applyBorder="1" applyAlignment="1" applyProtection="1">
      <alignment vertical="center"/>
      <protection locked="0"/>
    </xf>
    <xf numFmtId="0" fontId="2" fillId="0" borderId="4" xfId="0" applyNumberFormat="1" applyFont="1" applyFill="1" applyBorder="1" applyAlignment="1" applyProtection="1">
      <alignment vertical="center"/>
      <protection locked="0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/>
    </xf>
    <xf numFmtId="2" fontId="2" fillId="3" borderId="3" xfId="0" applyNumberFormat="1" applyFont="1" applyFill="1" applyBorder="1" applyAlignment="1" applyProtection="1">
      <alignment horizontal="right" vertical="center"/>
      <protection locked="0"/>
    </xf>
    <xf numFmtId="14" fontId="0" fillId="3" borderId="2" xfId="0" applyNumberForma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right" vertical="center"/>
      <protection locked="0"/>
    </xf>
    <xf numFmtId="164" fontId="0" fillId="3" borderId="2" xfId="0" applyNumberForma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4" fontId="2" fillId="3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2" xfId="0" applyNumberFormat="1" applyFont="1" applyFill="1" applyBorder="1" applyAlignment="1" applyProtection="1"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2" fillId="0" borderId="0" xfId="0" applyFont="1"/>
    <xf numFmtId="4" fontId="2" fillId="0" borderId="7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horizontal="right" vertical="center"/>
      <protection locked="0"/>
    </xf>
    <xf numFmtId="14" fontId="2" fillId="0" borderId="3" xfId="0" applyNumberFormat="1" applyFont="1" applyFill="1" applyBorder="1" applyAlignment="1" applyProtection="1">
      <protection locked="0"/>
    </xf>
    <xf numFmtId="0" fontId="2" fillId="0" borderId="6" xfId="0" applyNumberFormat="1" applyFont="1" applyFill="1" applyBorder="1" applyAlignment="1" applyProtection="1">
      <alignment vertical="center"/>
      <protection locked="0"/>
    </xf>
    <xf numFmtId="4" fontId="2" fillId="0" borderId="6" xfId="0" applyNumberFormat="1" applyFont="1" applyFill="1" applyBorder="1" applyAlignment="1" applyProtection="1">
      <alignment horizontal="right" vertical="center"/>
      <protection locked="0"/>
    </xf>
    <xf numFmtId="4" fontId="2" fillId="0" borderId="8" xfId="0" applyNumberFormat="1" applyFont="1" applyFill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  <protection locked="0"/>
    </xf>
    <xf numFmtId="14" fontId="0" fillId="0" borderId="8" xfId="0" applyNumberFormat="1" applyFill="1" applyBorder="1" applyAlignment="1" applyProtection="1">
      <alignment vertical="center"/>
      <protection locked="0"/>
    </xf>
    <xf numFmtId="14" fontId="0" fillId="0" borderId="8" xfId="0" applyNumberFormat="1" applyFill="1" applyBorder="1" applyAlignment="1" applyProtection="1">
      <alignment horizontal="center" vertical="center"/>
      <protection locked="0"/>
    </xf>
    <xf numFmtId="1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Alignment="1">
      <alignment wrapText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4" xfId="0" applyNumberFormat="1" applyFill="1" applyBorder="1" applyAlignment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2" fontId="2" fillId="0" borderId="3" xfId="0" applyNumberFormat="1" applyFont="1" applyFill="1" applyBorder="1" applyAlignment="1" applyProtection="1"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0" fillId="3" borderId="0" xfId="0" applyNumberFormat="1" applyFill="1"/>
    <xf numFmtId="49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 applyProtection="1">
      <alignment horizontal="right" vertical="center"/>
      <protection locked="0"/>
    </xf>
    <xf numFmtId="2" fontId="2" fillId="3" borderId="9" xfId="0" applyNumberFormat="1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6" xfId="0" applyBorder="1" applyAlignment="1"/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9C5C7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A9" sqref="A9"/>
    </sheetView>
  </sheetViews>
  <sheetFormatPr defaultColWidth="9" defaultRowHeight="12.75" x14ac:dyDescent="0.2"/>
  <cols>
    <col min="1" max="1" width="5" customWidth="1"/>
    <col min="2" max="2" width="21.285156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1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>
        <v>1</v>
      </c>
      <c r="B7" s="30" t="s">
        <v>40</v>
      </c>
      <c r="C7" s="42">
        <v>44392</v>
      </c>
      <c r="D7" s="46">
        <v>44392</v>
      </c>
      <c r="E7" s="37"/>
      <c r="F7" s="49"/>
      <c r="G7" s="49">
        <v>27.75</v>
      </c>
      <c r="H7" s="49"/>
      <c r="I7" s="50"/>
      <c r="J7" s="50"/>
      <c r="K7" s="11">
        <f t="shared" ref="K7:K20" si="0">SUM(E7:J7)</f>
        <v>27.75</v>
      </c>
    </row>
    <row r="8" spans="1:11" ht="15" customHeight="1" x14ac:dyDescent="0.2">
      <c r="A8" s="58">
        <v>2</v>
      </c>
      <c r="B8" s="30" t="s">
        <v>40</v>
      </c>
      <c r="C8" s="42">
        <v>44394</v>
      </c>
      <c r="D8" s="46">
        <v>44394</v>
      </c>
      <c r="E8" s="37"/>
      <c r="F8" s="49"/>
      <c r="G8" s="49">
        <v>14.55</v>
      </c>
      <c r="H8" s="49"/>
      <c r="I8" s="50"/>
      <c r="J8" s="50"/>
      <c r="K8" s="11">
        <f t="shared" si="0"/>
        <v>14.55</v>
      </c>
    </row>
    <row r="9" spans="1:11" ht="15" customHeight="1" x14ac:dyDescent="0.2">
      <c r="A9" s="58"/>
      <c r="B9" s="31"/>
      <c r="C9" s="42"/>
      <c r="D9" s="42"/>
      <c r="E9" s="37"/>
      <c r="F9" s="49"/>
      <c r="G9" s="51"/>
      <c r="H9" s="49"/>
      <c r="I9" s="49"/>
      <c r="J9" s="49"/>
      <c r="K9" s="11">
        <f t="shared" si="0"/>
        <v>0</v>
      </c>
    </row>
    <row r="10" spans="1:11" ht="15" customHeight="1" x14ac:dyDescent="0.2">
      <c r="A10" s="58"/>
      <c r="B10" s="31"/>
      <c r="C10" s="42"/>
      <c r="D10" s="42"/>
      <c r="E10" s="37"/>
      <c r="F10" s="49"/>
      <c r="G10" s="51"/>
      <c r="H10" s="49"/>
      <c r="I10" s="40"/>
      <c r="J10" s="40"/>
      <c r="K10" s="11">
        <f t="shared" si="0"/>
        <v>0</v>
      </c>
    </row>
    <row r="11" spans="1:11" ht="15" customHeight="1" x14ac:dyDescent="0.2">
      <c r="A11" s="58"/>
      <c r="B11" s="32"/>
      <c r="C11" s="42"/>
      <c r="D11" s="42"/>
      <c r="E11" s="37"/>
      <c r="F11" s="52"/>
      <c r="G11" s="51"/>
      <c r="H11" s="49"/>
      <c r="I11" s="49"/>
      <c r="J11" s="49"/>
      <c r="K11" s="11">
        <f t="shared" si="0"/>
        <v>0</v>
      </c>
    </row>
    <row r="12" spans="1:11" ht="15" customHeight="1" x14ac:dyDescent="0.2">
      <c r="A12" s="58"/>
      <c r="B12" s="32"/>
      <c r="C12" s="46"/>
      <c r="D12" s="46"/>
      <c r="E12" s="37"/>
      <c r="F12" s="49"/>
      <c r="G12" s="51"/>
      <c r="H12" s="49"/>
      <c r="I12" s="49"/>
      <c r="J12" s="49"/>
      <c r="K12" s="11">
        <f t="shared" si="0"/>
        <v>0</v>
      </c>
    </row>
    <row r="13" spans="1:11" ht="15" customHeight="1" x14ac:dyDescent="0.2">
      <c r="A13" s="58"/>
      <c r="B13" s="32"/>
      <c r="C13" s="46"/>
      <c r="D13" s="46"/>
      <c r="E13" s="40"/>
      <c r="F13" s="49"/>
      <c r="G13" s="51"/>
      <c r="H13" s="49"/>
      <c r="I13" s="49"/>
      <c r="J13" s="49"/>
      <c r="K13" s="11">
        <f t="shared" si="0"/>
        <v>0</v>
      </c>
    </row>
    <row r="14" spans="1:11" ht="15" customHeight="1" x14ac:dyDescent="0.2">
      <c r="A14" s="58"/>
      <c r="B14" s="33"/>
      <c r="C14" s="47"/>
      <c r="D14" s="48"/>
      <c r="E14" s="40"/>
      <c r="F14" s="49"/>
      <c r="G14" s="51"/>
      <c r="H14" s="49"/>
      <c r="I14" s="49"/>
      <c r="J14" s="49"/>
      <c r="K14" s="11">
        <f t="shared" si="0"/>
        <v>0</v>
      </c>
    </row>
    <row r="15" spans="1:11" ht="15" customHeight="1" x14ac:dyDescent="0.2">
      <c r="A15" s="58"/>
      <c r="B15" s="33"/>
      <c r="C15" s="47"/>
      <c r="D15" s="48"/>
      <c r="E15" s="40"/>
      <c r="F15" s="49"/>
      <c r="G15" s="51"/>
      <c r="H15" s="49"/>
      <c r="I15" s="49"/>
      <c r="J15" s="49"/>
      <c r="K15" s="11">
        <f t="shared" si="0"/>
        <v>0</v>
      </c>
    </row>
    <row r="16" spans="1:11" ht="15" customHeight="1" x14ac:dyDescent="0.2">
      <c r="A16" s="58"/>
      <c r="B16" s="33"/>
      <c r="C16" s="45"/>
      <c r="D16" s="48"/>
      <c r="E16" s="40"/>
      <c r="F16" s="49"/>
      <c r="G16" s="51"/>
      <c r="H16" s="49"/>
      <c r="I16" s="49"/>
      <c r="J16" s="49"/>
      <c r="K16" s="11">
        <f t="shared" si="0"/>
        <v>0</v>
      </c>
    </row>
    <row r="17" spans="1:11" ht="15" customHeight="1" x14ac:dyDescent="0.2">
      <c r="A17" s="58"/>
      <c r="B17" s="33"/>
      <c r="C17" s="45"/>
      <c r="D17" s="48"/>
      <c r="E17" s="40"/>
      <c r="F17" s="49"/>
      <c r="G17" s="51"/>
      <c r="H17" s="49"/>
      <c r="I17" s="49"/>
      <c r="J17" s="49"/>
      <c r="K17" s="11">
        <f t="shared" si="0"/>
        <v>0</v>
      </c>
    </row>
    <row r="18" spans="1:11" ht="15" customHeight="1" x14ac:dyDescent="0.2">
      <c r="A18" s="58"/>
      <c r="B18" s="33"/>
      <c r="C18" s="45"/>
      <c r="D18" s="48"/>
      <c r="E18" s="40"/>
      <c r="F18" s="49"/>
      <c r="G18" s="51"/>
      <c r="H18" s="49"/>
      <c r="I18" s="49"/>
      <c r="J18" s="49"/>
      <c r="K18" s="11">
        <f t="shared" si="0"/>
        <v>0</v>
      </c>
    </row>
    <row r="19" spans="1:11" ht="15" customHeight="1" x14ac:dyDescent="0.2">
      <c r="A19" s="58"/>
      <c r="B19" s="33"/>
      <c r="C19" s="45"/>
      <c r="D19" s="48"/>
      <c r="E19" s="40"/>
      <c r="F19" s="49"/>
      <c r="G19" s="51"/>
      <c r="H19" s="49"/>
      <c r="I19" s="49"/>
      <c r="J19" s="49"/>
      <c r="K19" s="11">
        <f t="shared" si="0"/>
        <v>0</v>
      </c>
    </row>
    <row r="20" spans="1:11" ht="15" customHeight="1" x14ac:dyDescent="0.2">
      <c r="A20" s="58"/>
      <c r="B20" s="33"/>
      <c r="C20" s="45"/>
      <c r="D20" s="48"/>
      <c r="E20" s="40"/>
      <c r="F20" s="49"/>
      <c r="G20" s="51"/>
      <c r="H20" s="49"/>
      <c r="I20" s="49"/>
      <c r="J20" s="49"/>
      <c r="K20" s="11">
        <f t="shared" si="0"/>
        <v>0</v>
      </c>
    </row>
    <row r="21" spans="1:11" x14ac:dyDescent="0.2">
      <c r="B21" s="23" t="s">
        <v>12</v>
      </c>
      <c r="C21" s="23"/>
      <c r="D21" s="18"/>
      <c r="E21" s="24">
        <f t="shared" ref="E21:K21" si="1">SUM(E7:E20)</f>
        <v>0</v>
      </c>
      <c r="F21" s="25">
        <f t="shared" si="1"/>
        <v>0</v>
      </c>
      <c r="G21" s="24">
        <f t="shared" si="1"/>
        <v>42.3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42.3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0" zoomScale="90" zoomScaleNormal="90" workbookViewId="0">
      <selection activeCell="M22" sqref="M22"/>
    </sheetView>
  </sheetViews>
  <sheetFormatPr defaultColWidth="9" defaultRowHeight="12.75" x14ac:dyDescent="0.2"/>
  <cols>
    <col min="1" max="1" width="7" customWidth="1"/>
    <col min="2" max="2" width="28.28515625" customWidth="1"/>
    <col min="3" max="9" width="12.7109375" customWidth="1"/>
    <col min="13" max="13" width="11.7109375" customWidth="1"/>
  </cols>
  <sheetData>
    <row r="1" spans="2:9" x14ac:dyDescent="0.2">
      <c r="B1" s="1"/>
      <c r="C1" s="2"/>
      <c r="D1" s="2"/>
      <c r="E1" s="2"/>
      <c r="F1" s="2"/>
    </row>
    <row r="2" spans="2:9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</row>
    <row r="3" spans="2:9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</row>
    <row r="4" spans="2:9" x14ac:dyDescent="0.2">
      <c r="B4" s="135" t="s">
        <v>63</v>
      </c>
      <c r="C4" s="135"/>
      <c r="D4" s="135"/>
      <c r="E4" s="135"/>
      <c r="F4" s="135"/>
      <c r="G4" s="135"/>
      <c r="H4" s="136"/>
      <c r="I4" s="136"/>
    </row>
    <row r="5" spans="2:9" ht="26.25" customHeight="1" x14ac:dyDescent="0.2">
      <c r="B5" s="132" t="s">
        <v>19</v>
      </c>
      <c r="C5" s="133" t="s">
        <v>3</v>
      </c>
      <c r="D5" s="133"/>
      <c r="E5" s="133"/>
      <c r="F5" s="133" t="s">
        <v>4</v>
      </c>
      <c r="G5" s="133"/>
      <c r="H5" s="133"/>
      <c r="I5" s="134" t="s">
        <v>5</v>
      </c>
    </row>
    <row r="6" spans="2:9" ht="39" customHeight="1" x14ac:dyDescent="0.2">
      <c r="B6" s="115"/>
      <c r="C6" s="4" t="s">
        <v>8</v>
      </c>
      <c r="D6" s="4" t="s">
        <v>9</v>
      </c>
      <c r="E6" s="4" t="s">
        <v>10</v>
      </c>
      <c r="F6" s="4" t="s">
        <v>8</v>
      </c>
      <c r="G6" s="4" t="s">
        <v>11</v>
      </c>
      <c r="H6" s="4" t="s">
        <v>10</v>
      </c>
      <c r="I6" s="117"/>
    </row>
    <row r="7" spans="2:9" ht="18.95" customHeight="1" x14ac:dyDescent="0.2">
      <c r="B7" s="30" t="s">
        <v>20</v>
      </c>
      <c r="C7" s="37">
        <f>Bucci!E21</f>
        <v>0</v>
      </c>
      <c r="D7" s="37">
        <f>Bucci!F21</f>
        <v>0</v>
      </c>
      <c r="E7" s="37">
        <f>Bucci!G21</f>
        <v>42.3</v>
      </c>
      <c r="F7" s="37">
        <f>Bucci!H21</f>
        <v>0</v>
      </c>
      <c r="G7" s="37">
        <f>Bucci!I21</f>
        <v>0</v>
      </c>
      <c r="H7" s="37">
        <f>Bucci!J21</f>
        <v>0</v>
      </c>
      <c r="I7" s="55">
        <f t="shared" ref="I7:I22" si="0">SUM(C7:H7)</f>
        <v>42.3</v>
      </c>
    </row>
    <row r="8" spans="2:9" ht="18.95" customHeight="1" x14ac:dyDescent="0.2">
      <c r="B8" s="33" t="s">
        <v>26</v>
      </c>
      <c r="C8" s="37">
        <f>Piciocchi!E20</f>
        <v>1351.24</v>
      </c>
      <c r="D8" s="37">
        <f>Piciocchi!F20</f>
        <v>0</v>
      </c>
      <c r="E8" s="37">
        <f>Piciocchi!G20</f>
        <v>1389.05</v>
      </c>
      <c r="F8" s="37">
        <f>Piciocchi!H20</f>
        <v>0</v>
      </c>
      <c r="G8" s="37">
        <f>Piciocchi!I20</f>
        <v>0</v>
      </c>
      <c r="H8" s="37">
        <f>Piciocchi!J20</f>
        <v>0</v>
      </c>
      <c r="I8" s="55">
        <f t="shared" si="0"/>
        <v>2740.29</v>
      </c>
    </row>
    <row r="9" spans="2:9" ht="18.95" customHeight="1" x14ac:dyDescent="0.2">
      <c r="B9" s="31" t="s">
        <v>21</v>
      </c>
      <c r="C9" s="37">
        <f>Bordilli!E21</f>
        <v>0</v>
      </c>
      <c r="D9" s="37">
        <f>Bordilli!F21</f>
        <v>0</v>
      </c>
      <c r="E9" s="37">
        <f>Bordilli!G21</f>
        <v>0</v>
      </c>
      <c r="F9" s="37">
        <f>Bordilli!H21</f>
        <v>0</v>
      </c>
      <c r="G9" s="37">
        <f>Bordilli!I21</f>
        <v>0</v>
      </c>
      <c r="H9" s="37">
        <f>Bordilli!J21</f>
        <v>0</v>
      </c>
      <c r="I9" s="55">
        <f t="shared" si="0"/>
        <v>0</v>
      </c>
    </row>
    <row r="10" spans="2:9" ht="18.95" customHeight="1" x14ac:dyDescent="0.2">
      <c r="B10" s="31" t="s">
        <v>22</v>
      </c>
      <c r="C10" s="37">
        <f>Campora!E21</f>
        <v>572.29999999999995</v>
      </c>
      <c r="D10" s="37">
        <f>Campora!F21</f>
        <v>0</v>
      </c>
      <c r="E10" s="37">
        <f>Campora!G21</f>
        <v>868.03</v>
      </c>
      <c r="F10" s="37">
        <f>Campora!H21</f>
        <v>1548.09</v>
      </c>
      <c r="G10" s="37">
        <f>Campora!I21</f>
        <v>0</v>
      </c>
      <c r="H10" s="37">
        <f>Campora!J21</f>
        <v>323</v>
      </c>
      <c r="I10" s="55">
        <f t="shared" si="0"/>
        <v>3311.42</v>
      </c>
    </row>
    <row r="11" spans="2:9" ht="18.95" customHeight="1" x14ac:dyDescent="0.2">
      <c r="B11" s="31" t="s">
        <v>23</v>
      </c>
      <c r="C11" s="37">
        <f>Cenci!E20</f>
        <v>103.6</v>
      </c>
      <c r="D11" s="37">
        <f>Cenci!F20</f>
        <v>0</v>
      </c>
      <c r="E11" s="37">
        <f>Cenci!G20</f>
        <v>411.9</v>
      </c>
      <c r="F11" s="37">
        <f>Cenci!H20</f>
        <v>44.5</v>
      </c>
      <c r="G11" s="37">
        <f>Cenci!I20</f>
        <v>0</v>
      </c>
      <c r="H11" s="37">
        <f>Cenci!J20</f>
        <v>0</v>
      </c>
      <c r="I11" s="55">
        <f t="shared" si="0"/>
        <v>560</v>
      </c>
    </row>
    <row r="12" spans="2:9" ht="18.95" customHeight="1" x14ac:dyDescent="0.2">
      <c r="B12" s="33" t="s">
        <v>30</v>
      </c>
      <c r="C12" s="37">
        <f>Gaggero!E21</f>
        <v>522.91</v>
      </c>
      <c r="D12" s="37">
        <f>Gaggero!F21</f>
        <v>0</v>
      </c>
      <c r="E12" s="37">
        <f>Gaggero!G21</f>
        <v>342.94</v>
      </c>
      <c r="F12" s="37">
        <f>Gaggero!H21</f>
        <v>0</v>
      </c>
      <c r="G12" s="37">
        <f>Gaggero!I21</f>
        <v>0</v>
      </c>
      <c r="H12" s="37">
        <f>Gaggero!J21</f>
        <v>0</v>
      </c>
      <c r="I12" s="55">
        <f t="shared" si="0"/>
        <v>865.84999999999991</v>
      </c>
    </row>
    <row r="13" spans="2:9" ht="18.95" customHeight="1" x14ac:dyDescent="0.2">
      <c r="B13" s="33" t="s">
        <v>24</v>
      </c>
      <c r="C13" s="37">
        <f>Garassino!E21</f>
        <v>0</v>
      </c>
      <c r="D13" s="37">
        <f>Garassino!F21</f>
        <v>0</v>
      </c>
      <c r="E13" s="37">
        <f>Garassino!G21</f>
        <v>0</v>
      </c>
      <c r="F13" s="37">
        <f>Garassino!H21</f>
        <v>0</v>
      </c>
      <c r="G13" s="37">
        <f>Garassino!I21</f>
        <v>0</v>
      </c>
      <c r="H13" s="37">
        <f>Garassino!J21</f>
        <v>0</v>
      </c>
      <c r="I13" s="55">
        <f t="shared" si="0"/>
        <v>0</v>
      </c>
    </row>
    <row r="14" spans="2:9" ht="18.95" customHeight="1" x14ac:dyDescent="0.2">
      <c r="B14" s="33" t="s">
        <v>25</v>
      </c>
      <c r="C14" s="37">
        <f>Grosso!E21</f>
        <v>946.68999999999983</v>
      </c>
      <c r="D14" s="37">
        <f>Grosso!F21</f>
        <v>0</v>
      </c>
      <c r="E14" s="37">
        <f>Grosso!G21</f>
        <v>269.11</v>
      </c>
      <c r="F14" s="37">
        <f>Grosso!H21</f>
        <v>1565.03</v>
      </c>
      <c r="G14" s="37">
        <f>Grosso!I21</f>
        <v>0</v>
      </c>
      <c r="H14" s="37">
        <f>Grosso!J21</f>
        <v>884</v>
      </c>
      <c r="I14" s="55">
        <f t="shared" si="0"/>
        <v>3664.83</v>
      </c>
    </row>
    <row r="15" spans="2:9" ht="18.95" customHeight="1" x14ac:dyDescent="0.2">
      <c r="B15" s="33" t="s">
        <v>31</v>
      </c>
      <c r="C15" s="75">
        <f>Maresca!E21</f>
        <v>0</v>
      </c>
      <c r="D15" s="75">
        <f>Maresca!F21</f>
        <v>0</v>
      </c>
      <c r="E15" s="75">
        <f>Maresca!G21</f>
        <v>0</v>
      </c>
      <c r="F15" s="75">
        <f>Maresca!H21</f>
        <v>0</v>
      </c>
      <c r="G15" s="75">
        <f>Maresca!I21</f>
        <v>0</v>
      </c>
      <c r="H15" s="75">
        <f>Maresca!J21</f>
        <v>0</v>
      </c>
      <c r="I15" s="55">
        <f t="shared" si="0"/>
        <v>0</v>
      </c>
    </row>
    <row r="16" spans="2:9" ht="18.95" customHeight="1" x14ac:dyDescent="0.2">
      <c r="B16" s="33" t="s">
        <v>34</v>
      </c>
      <c r="C16" s="37">
        <f>Nicolò!E21</f>
        <v>88</v>
      </c>
      <c r="D16" s="37">
        <f>Nicolò!F21</f>
        <v>0</v>
      </c>
      <c r="E16" s="37">
        <f>Nicolò!G21</f>
        <v>0</v>
      </c>
      <c r="F16" s="37">
        <f>Nicolò!H21</f>
        <v>0</v>
      </c>
      <c r="G16" s="37">
        <f>Nicolò!I21</f>
        <v>0</v>
      </c>
      <c r="H16" s="37">
        <f>Nicolò!J21</f>
        <v>0</v>
      </c>
      <c r="I16" s="55">
        <f t="shared" si="0"/>
        <v>88</v>
      </c>
    </row>
    <row r="17" spans="1:11" ht="18.95" customHeight="1" x14ac:dyDescent="0.2">
      <c r="B17" s="33" t="s">
        <v>36</v>
      </c>
      <c r="C17" s="75">
        <f>Rosso!E21</f>
        <v>2.4</v>
      </c>
      <c r="D17" s="75">
        <f>Rosso!F21</f>
        <v>0</v>
      </c>
      <c r="E17" s="75">
        <f>Rosso!G21</f>
        <v>38.450000000000003</v>
      </c>
      <c r="F17" s="75">
        <f>Rosso!H21</f>
        <v>0</v>
      </c>
      <c r="G17" s="75">
        <f>Rosso!I21</f>
        <v>0</v>
      </c>
      <c r="H17" s="75">
        <f>Rosso!J21</f>
        <v>0</v>
      </c>
      <c r="I17" s="55">
        <f t="shared" si="0"/>
        <v>40.85</v>
      </c>
    </row>
    <row r="18" spans="1:11" ht="18.95" customHeight="1" x14ac:dyDescent="0.2">
      <c r="B18" s="33" t="s">
        <v>28</v>
      </c>
      <c r="C18" s="75">
        <f>Viale!E21</f>
        <v>14</v>
      </c>
      <c r="D18" s="75">
        <f>Viale!F21</f>
        <v>0</v>
      </c>
      <c r="E18" s="75">
        <f>Viale!G21</f>
        <v>0</v>
      </c>
      <c r="F18" s="75">
        <f>Viale!H21</f>
        <v>133.94999999999999</v>
      </c>
      <c r="G18" s="75">
        <f>Viale!I21</f>
        <v>0</v>
      </c>
      <c r="H18" s="75">
        <f>Viale!J21</f>
        <v>0</v>
      </c>
      <c r="I18" s="55">
        <f t="shared" si="0"/>
        <v>147.94999999999999</v>
      </c>
    </row>
    <row r="19" spans="1:11" ht="18.95" customHeight="1" x14ac:dyDescent="0.2">
      <c r="B19" s="77" t="s">
        <v>38</v>
      </c>
      <c r="C19" s="75">
        <f>Ottonello!E21</f>
        <v>31</v>
      </c>
      <c r="D19" s="75">
        <f>Ottonello!F21</f>
        <v>0</v>
      </c>
      <c r="E19" s="75">
        <f>Ottonello!G21</f>
        <v>0</v>
      </c>
      <c r="F19" s="75">
        <f>Ottonello!H21</f>
        <v>425.89</v>
      </c>
      <c r="G19" s="75">
        <f>Ottonello!I21</f>
        <v>0</v>
      </c>
      <c r="H19" s="75">
        <f>Ottonello!J21</f>
        <v>0</v>
      </c>
      <c r="I19" s="55">
        <f t="shared" si="0"/>
        <v>456.89</v>
      </c>
    </row>
    <row r="20" spans="1:11" ht="18.95" customHeight="1" x14ac:dyDescent="0.2">
      <c r="B20" s="80" t="s">
        <v>43</v>
      </c>
      <c r="C20" s="81">
        <f>Bertorello!E21</f>
        <v>77.2</v>
      </c>
      <c r="D20" s="81">
        <f>Bertorello!F21</f>
        <v>0</v>
      </c>
      <c r="E20" s="81">
        <f>Bertorello!G21</f>
        <v>0</v>
      </c>
      <c r="F20" s="81">
        <f>Bertorello!H21</f>
        <v>133.94999999999999</v>
      </c>
      <c r="G20" s="81">
        <f>Bertorello!I21</f>
        <v>0</v>
      </c>
      <c r="H20" s="81">
        <f>Bertorello!J21</f>
        <v>0</v>
      </c>
      <c r="I20" s="55">
        <f t="shared" si="0"/>
        <v>211.14999999999998</v>
      </c>
    </row>
    <row r="21" spans="1:11" ht="18.95" customHeight="1" x14ac:dyDescent="0.2">
      <c r="B21" s="80" t="s">
        <v>56</v>
      </c>
      <c r="C21" s="81">
        <f>Pignone!E21</f>
        <v>132.6</v>
      </c>
      <c r="D21" s="81">
        <f>Pignone!F21</f>
        <v>0</v>
      </c>
      <c r="E21" s="81">
        <f>Pignone!G21</f>
        <v>168.2</v>
      </c>
      <c r="F21" s="81">
        <f>Pignone!H21</f>
        <v>0</v>
      </c>
      <c r="G21" s="81">
        <f>Pignone!I21</f>
        <v>0</v>
      </c>
      <c r="H21" s="81">
        <f>Pignone!J21</f>
        <v>0</v>
      </c>
      <c r="I21" s="55">
        <f t="shared" si="0"/>
        <v>300.79999999999995</v>
      </c>
    </row>
    <row r="22" spans="1:11" ht="18.95" customHeight="1" x14ac:dyDescent="0.2">
      <c r="B22" s="80" t="s">
        <v>59</v>
      </c>
      <c r="C22" s="81">
        <f>Remuzzi!E21</f>
        <v>86.41</v>
      </c>
      <c r="D22" s="81">
        <f>Remuzzi!F21</f>
        <v>0</v>
      </c>
      <c r="E22" s="81">
        <f>Remuzzi!G21</f>
        <v>0</v>
      </c>
      <c r="F22" s="81">
        <f>Remuzzi!H21</f>
        <v>0</v>
      </c>
      <c r="G22" s="81">
        <f>Remuzzi!I21</f>
        <v>0</v>
      </c>
      <c r="H22" s="81">
        <f>Remuzzi!J21</f>
        <v>170</v>
      </c>
      <c r="I22" s="55">
        <f t="shared" si="0"/>
        <v>256.40999999999997</v>
      </c>
    </row>
    <row r="23" spans="1:11" ht="18.95" customHeight="1" x14ac:dyDescent="0.2">
      <c r="B23" s="78" t="s">
        <v>12</v>
      </c>
      <c r="C23" s="76">
        <f>SUM(C7:C22)</f>
        <v>3928.3499999999995</v>
      </c>
      <c r="D23" s="76">
        <f t="shared" ref="D23:I23" si="1">SUM(D7:D22)</f>
        <v>0</v>
      </c>
      <c r="E23" s="76">
        <f t="shared" si="1"/>
        <v>3529.98</v>
      </c>
      <c r="F23" s="76">
        <f t="shared" si="1"/>
        <v>3851.4099999999994</v>
      </c>
      <c r="G23" s="76">
        <f t="shared" si="1"/>
        <v>0</v>
      </c>
      <c r="H23" s="76">
        <f t="shared" si="1"/>
        <v>1377</v>
      </c>
      <c r="I23" s="76">
        <f t="shared" si="1"/>
        <v>12686.74</v>
      </c>
      <c r="J23" s="56"/>
      <c r="K23" s="68"/>
    </row>
    <row r="24" spans="1:11" s="29" customFormat="1" ht="18.95" customHeight="1" x14ac:dyDescent="0.2">
      <c r="A24"/>
      <c r="B24" s="131" t="s">
        <v>13</v>
      </c>
      <c r="C24" s="131"/>
      <c r="D24" s="131"/>
      <c r="E24" s="131"/>
      <c r="F24" s="131"/>
      <c r="G24" s="131"/>
      <c r="H24" s="131"/>
      <c r="I24" s="131"/>
      <c r="J24" s="97"/>
    </row>
    <row r="25" spans="1:11" x14ac:dyDescent="0.2">
      <c r="C25" s="56"/>
      <c r="E25" s="56"/>
      <c r="F25" s="56"/>
      <c r="G25" s="56"/>
      <c r="H25" s="105"/>
      <c r="I25" s="56"/>
    </row>
    <row r="26" spans="1:11" x14ac:dyDescent="0.2">
      <c r="C26" s="56"/>
      <c r="F26" s="56"/>
    </row>
    <row r="27" spans="1:11" x14ac:dyDescent="0.2">
      <c r="H27" s="56"/>
    </row>
    <row r="29" spans="1:11" x14ac:dyDescent="0.2">
      <c r="G29" s="56"/>
    </row>
  </sheetData>
  <sheetProtection selectLockedCells="1" selectUnlockedCells="1"/>
  <mergeCells count="8">
    <mergeCell ref="B24:I24"/>
    <mergeCell ref="B2:I2"/>
    <mergeCell ref="B3:I3"/>
    <mergeCell ref="B5:B6"/>
    <mergeCell ref="C5:E5"/>
    <mergeCell ref="F5:H5"/>
    <mergeCell ref="I5:I6"/>
    <mergeCell ref="B4:I4"/>
  </mergeCells>
  <pageMargins left="0.23622047244094491" right="0.23622047244094491" top="0.74803149606299213" bottom="0.74803149606299213" header="0.31496062992125984" footer="0.31496062992125984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18" sqref="E18"/>
    </sheetView>
  </sheetViews>
  <sheetFormatPr defaultColWidth="9" defaultRowHeight="12.75" x14ac:dyDescent="0.2"/>
  <cols>
    <col min="1" max="1" width="4.14062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37" t="s">
        <v>42</v>
      </c>
      <c r="C4" s="137"/>
      <c r="D4" s="137"/>
      <c r="E4" s="137"/>
      <c r="F4" s="137"/>
      <c r="G4" s="137"/>
      <c r="H4" s="137"/>
      <c r="I4" s="137"/>
      <c r="J4" s="137"/>
      <c r="K4" s="137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>
        <v>1</v>
      </c>
      <c r="B7" s="30" t="s">
        <v>39</v>
      </c>
      <c r="C7" s="42">
        <v>44222</v>
      </c>
      <c r="D7" s="46">
        <v>44222</v>
      </c>
      <c r="E7" s="37"/>
      <c r="F7" s="49"/>
      <c r="G7" s="49">
        <v>40.700000000000003</v>
      </c>
      <c r="H7" s="49"/>
      <c r="I7" s="50"/>
      <c r="J7" s="50"/>
      <c r="K7" s="55">
        <f>SUM(E7:J7)</f>
        <v>40.700000000000003</v>
      </c>
    </row>
    <row r="8" spans="1:11" ht="15" customHeight="1" x14ac:dyDescent="0.2">
      <c r="A8" s="58">
        <v>2</v>
      </c>
      <c r="B8" s="30" t="s">
        <v>40</v>
      </c>
      <c r="C8" s="42">
        <v>44263</v>
      </c>
      <c r="D8" s="46">
        <v>44264</v>
      </c>
      <c r="E8" s="37">
        <v>155.51</v>
      </c>
      <c r="F8" s="49"/>
      <c r="G8" s="49">
        <v>95.7</v>
      </c>
      <c r="H8" s="49"/>
      <c r="I8" s="50"/>
      <c r="J8" s="50"/>
      <c r="K8" s="55">
        <f t="shared" ref="K8:K20" si="0">SUM(E8:J8)</f>
        <v>251.20999999999998</v>
      </c>
    </row>
    <row r="9" spans="1:11" ht="15" customHeight="1" x14ac:dyDescent="0.2">
      <c r="A9" s="58">
        <v>3</v>
      </c>
      <c r="B9" s="30" t="s">
        <v>40</v>
      </c>
      <c r="C9" s="42">
        <v>44298</v>
      </c>
      <c r="D9" s="42">
        <v>44299</v>
      </c>
      <c r="E9" s="37">
        <v>45.1</v>
      </c>
      <c r="F9" s="49"/>
      <c r="G9" s="51">
        <v>90</v>
      </c>
      <c r="H9" s="49"/>
      <c r="I9" s="49"/>
      <c r="J9" s="49"/>
      <c r="K9" s="55">
        <f t="shared" si="0"/>
        <v>135.1</v>
      </c>
    </row>
    <row r="10" spans="1:11" ht="15" customHeight="1" x14ac:dyDescent="0.2">
      <c r="A10" s="58">
        <v>4</v>
      </c>
      <c r="B10" s="30" t="s">
        <v>40</v>
      </c>
      <c r="C10" s="42">
        <v>44350</v>
      </c>
      <c r="D10" s="42">
        <v>44351</v>
      </c>
      <c r="E10" s="37">
        <v>82.8</v>
      </c>
      <c r="F10" s="49"/>
      <c r="G10" s="51">
        <v>91</v>
      </c>
      <c r="H10" s="49"/>
      <c r="I10" s="40"/>
      <c r="J10" s="40"/>
      <c r="K10" s="55">
        <f t="shared" si="0"/>
        <v>173.8</v>
      </c>
    </row>
    <row r="11" spans="1:11" ht="15" customHeight="1" x14ac:dyDescent="0.2">
      <c r="A11" s="58">
        <v>5</v>
      </c>
      <c r="B11" s="30" t="s">
        <v>40</v>
      </c>
      <c r="C11" s="46">
        <v>44370</v>
      </c>
      <c r="D11" s="46">
        <v>44371</v>
      </c>
      <c r="E11" s="37">
        <v>53</v>
      </c>
      <c r="F11" s="49"/>
      <c r="G11" s="51">
        <v>127.55</v>
      </c>
      <c r="H11" s="49"/>
      <c r="I11" s="49"/>
      <c r="J11" s="49"/>
      <c r="K11" s="55">
        <f t="shared" si="0"/>
        <v>180.55</v>
      </c>
    </row>
    <row r="12" spans="1:11" ht="15" customHeight="1" x14ac:dyDescent="0.2">
      <c r="A12" s="58">
        <v>6</v>
      </c>
      <c r="B12" s="30" t="s">
        <v>40</v>
      </c>
      <c r="C12" s="47">
        <v>44383</v>
      </c>
      <c r="D12" s="47">
        <v>44384</v>
      </c>
      <c r="E12" s="40">
        <v>82.6</v>
      </c>
      <c r="F12" s="49"/>
      <c r="G12" s="51">
        <v>101.35</v>
      </c>
      <c r="H12" s="49"/>
      <c r="I12" s="49"/>
      <c r="J12" s="49"/>
      <c r="K12" s="55">
        <f t="shared" si="0"/>
        <v>183.95</v>
      </c>
    </row>
    <row r="13" spans="1:11" ht="15" customHeight="1" x14ac:dyDescent="0.2">
      <c r="A13" s="58">
        <v>7</v>
      </c>
      <c r="B13" s="33" t="s">
        <v>40</v>
      </c>
      <c r="C13" s="47">
        <v>44461</v>
      </c>
      <c r="D13" s="48">
        <v>44462</v>
      </c>
      <c r="E13" s="40">
        <v>55.2</v>
      </c>
      <c r="F13" s="49"/>
      <c r="G13" s="51">
        <v>174.4</v>
      </c>
      <c r="H13" s="49"/>
      <c r="I13" s="49"/>
      <c r="J13" s="49"/>
      <c r="K13" s="55">
        <f t="shared" si="0"/>
        <v>229.60000000000002</v>
      </c>
    </row>
    <row r="14" spans="1:11" ht="15" customHeight="1" x14ac:dyDescent="0.2">
      <c r="A14" s="58">
        <v>8</v>
      </c>
      <c r="B14" s="33" t="s">
        <v>40</v>
      </c>
      <c r="C14" s="47">
        <v>44468</v>
      </c>
      <c r="D14" s="48">
        <v>44469</v>
      </c>
      <c r="E14" s="40">
        <v>135.22</v>
      </c>
      <c r="F14" s="49"/>
      <c r="G14" s="51">
        <v>116.6</v>
      </c>
      <c r="H14" s="49"/>
      <c r="I14" s="49"/>
      <c r="J14" s="49"/>
      <c r="K14" s="55">
        <f t="shared" si="0"/>
        <v>251.82</v>
      </c>
    </row>
    <row r="15" spans="1:11" ht="15" customHeight="1" x14ac:dyDescent="0.2">
      <c r="A15" s="58">
        <v>9</v>
      </c>
      <c r="B15" s="33" t="s">
        <v>40</v>
      </c>
      <c r="C15" s="47">
        <v>44838</v>
      </c>
      <c r="D15" s="48">
        <v>44839</v>
      </c>
      <c r="E15" s="40">
        <v>186.24</v>
      </c>
      <c r="F15" s="49"/>
      <c r="G15" s="51">
        <v>242.1</v>
      </c>
      <c r="H15" s="49"/>
      <c r="I15" s="49"/>
      <c r="J15" s="49"/>
      <c r="K15" s="55">
        <f t="shared" si="0"/>
        <v>428.34000000000003</v>
      </c>
    </row>
    <row r="16" spans="1:11" ht="15" customHeight="1" x14ac:dyDescent="0.2">
      <c r="A16" s="58">
        <v>10</v>
      </c>
      <c r="B16" s="33" t="s">
        <v>40</v>
      </c>
      <c r="C16" s="47">
        <v>44868</v>
      </c>
      <c r="D16" s="48">
        <v>44870</v>
      </c>
      <c r="E16" s="40">
        <v>119.3</v>
      </c>
      <c r="F16" s="49"/>
      <c r="G16" s="51">
        <v>218.7</v>
      </c>
      <c r="H16" s="49"/>
      <c r="I16" s="49"/>
      <c r="J16" s="49"/>
      <c r="K16" s="55">
        <f t="shared" si="0"/>
        <v>338</v>
      </c>
    </row>
    <row r="17" spans="1:11" ht="15" customHeight="1" x14ac:dyDescent="0.2">
      <c r="A17" s="58">
        <v>11</v>
      </c>
      <c r="B17" s="33" t="s">
        <v>40</v>
      </c>
      <c r="C17" s="47">
        <v>44888</v>
      </c>
      <c r="D17" s="48">
        <v>44889</v>
      </c>
      <c r="E17" s="40">
        <v>81.2</v>
      </c>
      <c r="F17" s="49"/>
      <c r="G17" s="51">
        <v>81.55</v>
      </c>
      <c r="H17" s="49"/>
      <c r="I17" s="49"/>
      <c r="J17" s="49"/>
      <c r="K17" s="55">
        <f t="shared" ref="K17" si="1">SUM(E17:J17)</f>
        <v>162.75</v>
      </c>
    </row>
    <row r="18" spans="1:11" ht="15" customHeight="1" x14ac:dyDescent="0.2">
      <c r="A18" s="58">
        <v>12</v>
      </c>
      <c r="B18" s="33" t="s">
        <v>40</v>
      </c>
      <c r="C18" s="47">
        <v>44908</v>
      </c>
      <c r="D18" s="48">
        <v>44908</v>
      </c>
      <c r="E18" s="40">
        <f>191.83+163.24</f>
        <v>355.07000000000005</v>
      </c>
      <c r="F18" s="49"/>
      <c r="G18" s="51">
        <v>9.4</v>
      </c>
      <c r="H18" s="49"/>
      <c r="I18" s="49"/>
      <c r="J18" s="49"/>
      <c r="K18" s="55">
        <f t="shared" si="0"/>
        <v>364.47</v>
      </c>
    </row>
    <row r="19" spans="1:11" ht="15" customHeight="1" x14ac:dyDescent="0.2">
      <c r="A19" s="58"/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A20" s="58"/>
      <c r="B20" s="34"/>
      <c r="C20" s="34"/>
      <c r="D20" s="32"/>
      <c r="E20" s="24">
        <f t="shared" ref="E20:J20" si="2">SUM(E7:E19)</f>
        <v>1351.24</v>
      </c>
      <c r="F20" s="24">
        <f t="shared" si="2"/>
        <v>0</v>
      </c>
      <c r="G20" s="24">
        <f t="shared" si="2"/>
        <v>1389.05</v>
      </c>
      <c r="H20" s="24">
        <f t="shared" si="2"/>
        <v>0</v>
      </c>
      <c r="I20" s="24">
        <f t="shared" si="2"/>
        <v>0</v>
      </c>
      <c r="J20" s="24">
        <f t="shared" si="2"/>
        <v>0</v>
      </c>
      <c r="K20" s="55">
        <f t="shared" si="0"/>
        <v>2740.29</v>
      </c>
    </row>
    <row r="21" spans="1:11" x14ac:dyDescent="0.2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">
      <c r="A22"/>
      <c r="B22" s="111" t="s">
        <v>13</v>
      </c>
      <c r="C22" s="111"/>
      <c r="D22" s="111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7" sqref="A7"/>
    </sheetView>
  </sheetViews>
  <sheetFormatPr defaultColWidth="9" defaultRowHeight="12.75" x14ac:dyDescent="0.2"/>
  <cols>
    <col min="1" max="1" width="4.42578125" customWidth="1"/>
    <col min="2" max="2" width="18.285156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35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x14ac:dyDescent="0.2">
      <c r="A7" s="58">
        <v>1</v>
      </c>
      <c r="B7" s="6" t="s">
        <v>53</v>
      </c>
      <c r="C7" s="13">
        <v>44517</v>
      </c>
      <c r="D7" s="7">
        <v>44518</v>
      </c>
      <c r="E7" s="57">
        <v>2.4</v>
      </c>
      <c r="F7" s="15"/>
      <c r="G7" s="15">
        <v>38.450000000000003</v>
      </c>
      <c r="H7" s="15"/>
      <c r="I7" s="35"/>
      <c r="J7" s="35"/>
      <c r="K7" s="11">
        <f t="shared" ref="K7:K20" si="0">SUM(E7:J7)</f>
        <v>40.85</v>
      </c>
    </row>
    <row r="8" spans="1:11" x14ac:dyDescent="0.2">
      <c r="A8" s="58"/>
      <c r="B8" s="6"/>
      <c r="C8" s="6"/>
      <c r="D8" s="7"/>
      <c r="E8" s="8"/>
      <c r="F8" s="9"/>
      <c r="G8" s="9"/>
      <c r="H8" s="9"/>
      <c r="I8" s="10"/>
      <c r="J8" s="10"/>
      <c r="K8" s="11">
        <f t="shared" si="0"/>
        <v>0</v>
      </c>
    </row>
    <row r="9" spans="1:11" x14ac:dyDescent="0.2">
      <c r="A9" s="58"/>
      <c r="B9" s="12"/>
      <c r="C9" s="12"/>
      <c r="D9" s="13"/>
      <c r="E9" s="8"/>
      <c r="F9" s="9"/>
      <c r="G9" s="14"/>
      <c r="H9" s="9"/>
      <c r="I9" s="15"/>
      <c r="J9" s="15"/>
      <c r="K9" s="11">
        <f t="shared" si="0"/>
        <v>0</v>
      </c>
    </row>
    <row r="10" spans="1:11" x14ac:dyDescent="0.2">
      <c r="A10" s="58"/>
      <c r="B10" s="12"/>
      <c r="C10" s="12"/>
      <c r="D10" s="13"/>
      <c r="E10" s="8"/>
      <c r="F10" s="9"/>
      <c r="G10" s="14"/>
      <c r="H10" s="9"/>
      <c r="I10" s="16"/>
      <c r="J10" s="16"/>
      <c r="K10" s="11">
        <f t="shared" si="0"/>
        <v>0</v>
      </c>
    </row>
    <row r="11" spans="1:11" x14ac:dyDescent="0.2">
      <c r="A11" s="58"/>
      <c r="B11" s="12"/>
      <c r="C11" s="12"/>
      <c r="D11" s="13"/>
      <c r="E11" s="8"/>
      <c r="F11" s="17"/>
      <c r="G11" s="14"/>
      <c r="H11" s="9"/>
      <c r="I11" s="9"/>
      <c r="J11" s="9"/>
      <c r="K11" s="11">
        <f t="shared" si="0"/>
        <v>0</v>
      </c>
    </row>
    <row r="12" spans="1:11" x14ac:dyDescent="0.2">
      <c r="A12" s="58"/>
      <c r="B12" s="18"/>
      <c r="C12" s="18"/>
      <c r="D12" s="7"/>
      <c r="E12" s="8"/>
      <c r="F12" s="9"/>
      <c r="G12" s="14"/>
      <c r="H12" s="9"/>
      <c r="I12" s="9"/>
      <c r="J12" s="9"/>
      <c r="K12" s="11">
        <f t="shared" si="0"/>
        <v>0</v>
      </c>
    </row>
    <row r="13" spans="1:11" x14ac:dyDescent="0.2">
      <c r="A13" s="58"/>
      <c r="B13" s="19"/>
      <c r="C13" s="19"/>
      <c r="D13" s="20"/>
      <c r="E13" s="21"/>
      <c r="F13" s="9"/>
      <c r="G13" s="14"/>
      <c r="H13" s="9"/>
      <c r="I13" s="9"/>
      <c r="J13" s="9"/>
      <c r="K13" s="11">
        <f t="shared" si="0"/>
        <v>0</v>
      </c>
    </row>
    <row r="14" spans="1:11" x14ac:dyDescent="0.2">
      <c r="A14" s="58"/>
      <c r="B14" s="19"/>
      <c r="C14" s="19"/>
      <c r="D14" s="22"/>
      <c r="E14" s="21"/>
      <c r="F14" s="9"/>
      <c r="G14" s="14"/>
      <c r="H14" s="9"/>
      <c r="I14" s="9"/>
      <c r="J14" s="9"/>
      <c r="K14" s="11">
        <f t="shared" si="0"/>
        <v>0</v>
      </c>
    </row>
    <row r="15" spans="1:11" x14ac:dyDescent="0.2">
      <c r="A15" s="58"/>
      <c r="B15" s="19"/>
      <c r="C15" s="19"/>
      <c r="D15" s="22"/>
      <c r="E15" s="21"/>
      <c r="F15" s="9"/>
      <c r="G15" s="14"/>
      <c r="H15" s="9"/>
      <c r="I15" s="9"/>
      <c r="J15" s="9"/>
      <c r="K15" s="11">
        <f t="shared" si="0"/>
        <v>0</v>
      </c>
    </row>
    <row r="16" spans="1:11" x14ac:dyDescent="0.2">
      <c r="A16" s="58"/>
      <c r="B16" s="19"/>
      <c r="C16" s="19"/>
      <c r="D16" s="22"/>
      <c r="E16" s="21"/>
      <c r="F16" s="9"/>
      <c r="G16" s="14"/>
      <c r="H16" s="9"/>
      <c r="I16" s="9"/>
      <c r="J16" s="9"/>
      <c r="K16" s="11">
        <f t="shared" si="0"/>
        <v>0</v>
      </c>
    </row>
    <row r="17" spans="1:11" x14ac:dyDescent="0.2">
      <c r="A17" s="58"/>
      <c r="B17" s="19"/>
      <c r="C17" s="19"/>
      <c r="D17" s="22"/>
      <c r="E17" s="21"/>
      <c r="F17" s="9"/>
      <c r="G17" s="14"/>
      <c r="H17" s="9"/>
      <c r="I17" s="9"/>
      <c r="J17" s="9"/>
      <c r="K17" s="11">
        <f t="shared" si="0"/>
        <v>0</v>
      </c>
    </row>
    <row r="18" spans="1:11" x14ac:dyDescent="0.2">
      <c r="A18" s="58"/>
      <c r="B18" s="19"/>
      <c r="C18" s="19"/>
      <c r="D18" s="22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">
      <c r="A19" s="58"/>
      <c r="B19" s="19"/>
      <c r="C19" s="19"/>
      <c r="D19" s="22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">
      <c r="A20" s="58"/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">
      <c r="B21" s="23" t="s">
        <v>12</v>
      </c>
      <c r="C21" s="23"/>
      <c r="D21" s="18"/>
      <c r="E21" s="24">
        <f t="shared" ref="E21:K21" si="1">SUM(E7:E20)</f>
        <v>2.4</v>
      </c>
      <c r="F21" s="25">
        <f t="shared" si="1"/>
        <v>0</v>
      </c>
      <c r="G21" s="24">
        <f t="shared" si="1"/>
        <v>38.450000000000003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11">
        <f t="shared" si="1"/>
        <v>40.85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7" sqref="A7"/>
    </sheetView>
  </sheetViews>
  <sheetFormatPr defaultColWidth="9" defaultRowHeight="12.75" x14ac:dyDescent="0.2"/>
  <cols>
    <col min="1" max="1" width="3.710937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>
        <v>1</v>
      </c>
      <c r="B7" s="30" t="s">
        <v>40</v>
      </c>
      <c r="C7" s="42">
        <v>44370</v>
      </c>
      <c r="D7" s="46">
        <v>44370</v>
      </c>
      <c r="E7" s="57">
        <v>14</v>
      </c>
      <c r="F7" s="15"/>
      <c r="G7" s="15"/>
      <c r="H7" s="15">
        <v>133.94999999999999</v>
      </c>
      <c r="I7" s="35"/>
      <c r="J7" s="35"/>
      <c r="K7" s="55">
        <f t="shared" ref="K7:K20" si="0">SUM(E7:J7)</f>
        <v>147.94999999999999</v>
      </c>
    </row>
    <row r="8" spans="1:11" ht="15" customHeight="1" x14ac:dyDescent="0.2">
      <c r="A8" s="58"/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">
      <c r="A9" s="58"/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">
      <c r="A10" s="58"/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">
      <c r="A11" s="58"/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">
      <c r="A12" s="58"/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">
      <c r="A13" s="58"/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">
      <c r="A14" s="58"/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">
      <c r="A15" s="58"/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">
      <c r="A16" s="58"/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">
      <c r="A17" s="58"/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">
      <c r="A18" s="58"/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">
      <c r="A19" s="58"/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A20" s="58"/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">
      <c r="B21" s="34" t="s">
        <v>12</v>
      </c>
      <c r="C21" s="34"/>
      <c r="D21" s="32"/>
      <c r="E21" s="24">
        <f t="shared" ref="E21:K21" si="1">SUM(E7:E20)</f>
        <v>14</v>
      </c>
      <c r="F21" s="25">
        <f t="shared" si="1"/>
        <v>0</v>
      </c>
      <c r="G21" s="24">
        <f t="shared" si="1"/>
        <v>0</v>
      </c>
      <c r="H21" s="24">
        <f t="shared" si="1"/>
        <v>133.94999999999999</v>
      </c>
      <c r="I21" s="24">
        <f t="shared" si="1"/>
        <v>0</v>
      </c>
      <c r="J21" s="24">
        <f t="shared" si="1"/>
        <v>0</v>
      </c>
      <c r="K21" s="55">
        <f t="shared" si="1"/>
        <v>147.94999999999999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2" workbookViewId="0">
      <selection activeCell="N7" sqref="N7"/>
    </sheetView>
  </sheetViews>
  <sheetFormatPr defaultColWidth="9" defaultRowHeight="12.75" x14ac:dyDescent="0.2"/>
  <cols>
    <col min="1" max="1" width="3.710937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44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>
        <v>1</v>
      </c>
      <c r="B7" s="30" t="s">
        <v>40</v>
      </c>
      <c r="C7" s="42">
        <v>44370</v>
      </c>
      <c r="D7" s="46">
        <v>44370</v>
      </c>
      <c r="E7" s="37">
        <v>77.2</v>
      </c>
      <c r="F7" s="49"/>
      <c r="G7" s="49"/>
      <c r="H7" s="49">
        <v>133.94999999999999</v>
      </c>
      <c r="I7" s="50"/>
      <c r="J7" s="50"/>
      <c r="K7" s="55">
        <f t="shared" ref="K7:K20" si="0">SUM(E7:J7)</f>
        <v>211.14999999999998</v>
      </c>
    </row>
    <row r="8" spans="1:11" ht="15" customHeight="1" x14ac:dyDescent="0.2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">
      <c r="B21" s="34" t="s">
        <v>12</v>
      </c>
      <c r="C21" s="34"/>
      <c r="D21" s="32"/>
      <c r="E21" s="24">
        <f t="shared" ref="E21:K21" si="1">SUM(E7:E20)</f>
        <v>77.2</v>
      </c>
      <c r="F21" s="25">
        <f t="shared" si="1"/>
        <v>0</v>
      </c>
      <c r="G21" s="24">
        <f t="shared" si="1"/>
        <v>0</v>
      </c>
      <c r="H21" s="24">
        <f t="shared" si="1"/>
        <v>133.94999999999999</v>
      </c>
      <c r="I21" s="24">
        <f t="shared" si="1"/>
        <v>0</v>
      </c>
      <c r="J21" s="24">
        <f t="shared" si="1"/>
        <v>0</v>
      </c>
      <c r="K21" s="55">
        <f t="shared" si="1"/>
        <v>211.14999999999998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4:K4"/>
    <mergeCell ref="B5:B6"/>
    <mergeCell ref="C5:D5"/>
    <mergeCell ref="E5:G5"/>
    <mergeCell ref="H5:J5"/>
    <mergeCell ref="K5:K6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8" sqref="A8"/>
    </sheetView>
  </sheetViews>
  <sheetFormatPr defaultColWidth="9" defaultRowHeight="12.75" x14ac:dyDescent="0.2"/>
  <cols>
    <col min="1" max="1" width="3.710937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37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>
        <v>1</v>
      </c>
      <c r="B7" s="30" t="s">
        <v>40</v>
      </c>
      <c r="C7" s="42">
        <v>44298</v>
      </c>
      <c r="D7" s="46">
        <v>44298</v>
      </c>
      <c r="E7" s="37">
        <v>31</v>
      </c>
      <c r="F7" s="49"/>
      <c r="G7" s="49"/>
      <c r="H7" s="49"/>
      <c r="I7" s="50"/>
      <c r="J7" s="50"/>
      <c r="K7" s="55">
        <f t="shared" ref="K7:K20" si="0">SUM(E7:J7)</f>
        <v>31</v>
      </c>
    </row>
    <row r="8" spans="1:11" ht="15" customHeight="1" x14ac:dyDescent="0.2">
      <c r="A8">
        <v>2</v>
      </c>
      <c r="B8" s="30" t="s">
        <v>45</v>
      </c>
      <c r="C8" s="42">
        <v>44389</v>
      </c>
      <c r="D8" s="46">
        <v>44392</v>
      </c>
      <c r="E8" s="37"/>
      <c r="F8" s="49"/>
      <c r="G8" s="49"/>
      <c r="H8" s="49">
        <v>425.89</v>
      </c>
      <c r="I8" s="50"/>
      <c r="J8" s="50"/>
      <c r="K8" s="55">
        <f t="shared" si="0"/>
        <v>425.89</v>
      </c>
    </row>
    <row r="9" spans="1:11" ht="15" customHeight="1" x14ac:dyDescent="0.2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">
      <c r="B21" s="34" t="s">
        <v>12</v>
      </c>
      <c r="C21" s="34"/>
      <c r="D21" s="32"/>
      <c r="E21" s="24">
        <f t="shared" ref="E21:K21" si="1">SUM(E7:E20)</f>
        <v>31</v>
      </c>
      <c r="F21" s="25">
        <f t="shared" si="1"/>
        <v>0</v>
      </c>
      <c r="G21" s="24">
        <f t="shared" si="1"/>
        <v>0</v>
      </c>
      <c r="H21" s="24">
        <f t="shared" si="1"/>
        <v>425.89</v>
      </c>
      <c r="I21" s="24">
        <f t="shared" si="1"/>
        <v>0</v>
      </c>
      <c r="J21" s="24">
        <f t="shared" si="1"/>
        <v>0</v>
      </c>
      <c r="K21" s="55">
        <f t="shared" si="1"/>
        <v>456.89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7" sqref="A7"/>
    </sheetView>
  </sheetViews>
  <sheetFormatPr defaultRowHeight="12.75" x14ac:dyDescent="0.2"/>
  <cols>
    <col min="2" max="2" width="15.5703125" customWidth="1"/>
    <col min="3" max="4" width="10.140625" bestFit="1" customWidth="1"/>
    <col min="6" max="6" width="10.5703125" customWidth="1"/>
    <col min="7" max="7" width="11.140625" customWidth="1"/>
    <col min="10" max="10" width="10.7109375" customWidth="1"/>
    <col min="11" max="11" width="13.425781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55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36" x14ac:dyDescent="0.2">
      <c r="B6" s="115"/>
      <c r="C6" s="94" t="s">
        <v>6</v>
      </c>
      <c r="D6" s="96" t="s">
        <v>7</v>
      </c>
      <c r="E6" s="95" t="s">
        <v>8</v>
      </c>
      <c r="F6" s="95" t="s">
        <v>9</v>
      </c>
      <c r="G6" s="95" t="s">
        <v>10</v>
      </c>
      <c r="H6" s="95" t="s">
        <v>8</v>
      </c>
      <c r="I6" s="95" t="s">
        <v>11</v>
      </c>
      <c r="J6" s="95" t="s">
        <v>10</v>
      </c>
      <c r="K6" s="117"/>
    </row>
    <row r="7" spans="1:11" x14ac:dyDescent="0.2">
      <c r="A7" s="101">
        <v>1</v>
      </c>
      <c r="B7" s="99" t="s">
        <v>54</v>
      </c>
      <c r="C7" s="65">
        <v>44490</v>
      </c>
      <c r="D7" s="69">
        <v>44491</v>
      </c>
      <c r="E7" s="66">
        <v>132.6</v>
      </c>
      <c r="F7" s="64"/>
      <c r="G7" s="64">
        <v>168.2</v>
      </c>
      <c r="H7" s="64"/>
      <c r="I7" s="67"/>
      <c r="J7" s="67"/>
      <c r="K7" s="55">
        <f t="shared" ref="K7:K20" si="0">SUM(E7:J7)</f>
        <v>300.79999999999995</v>
      </c>
    </row>
    <row r="8" spans="1:11" x14ac:dyDescent="0.2">
      <c r="A8" s="102"/>
      <c r="B8" s="59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x14ac:dyDescent="0.2">
      <c r="A9" s="102"/>
      <c r="B9" s="60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x14ac:dyDescent="0.2">
      <c r="A10" s="102"/>
      <c r="B10" s="60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x14ac:dyDescent="0.2">
      <c r="A11" s="102"/>
      <c r="B11" s="60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x14ac:dyDescent="0.2">
      <c r="A12" s="102"/>
      <c r="B12" s="61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x14ac:dyDescent="0.2">
      <c r="A13" s="102"/>
      <c r="B13" s="62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x14ac:dyDescent="0.2">
      <c r="A14" s="102"/>
      <c r="B14" s="62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x14ac:dyDescent="0.2">
      <c r="A15" s="102"/>
      <c r="B15" s="62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x14ac:dyDescent="0.2">
      <c r="A16" s="102"/>
      <c r="B16" s="62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x14ac:dyDescent="0.2">
      <c r="A17" s="102"/>
      <c r="B17" s="62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x14ac:dyDescent="0.2">
      <c r="A18" s="102"/>
      <c r="B18" s="62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x14ac:dyDescent="0.2">
      <c r="A19" s="102"/>
      <c r="B19" s="62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x14ac:dyDescent="0.2">
      <c r="A20" s="102"/>
      <c r="B20" s="62"/>
      <c r="C20" s="47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x14ac:dyDescent="0.2">
      <c r="A21" s="102"/>
      <c r="B21" s="100" t="s">
        <v>12</v>
      </c>
      <c r="C21" s="34"/>
      <c r="D21" s="32"/>
      <c r="E21" s="24">
        <f t="shared" ref="E21:K21" si="1">SUM(E7:E20)</f>
        <v>132.6</v>
      </c>
      <c r="F21" s="25">
        <f t="shared" si="1"/>
        <v>0</v>
      </c>
      <c r="G21" s="24">
        <f t="shared" si="1"/>
        <v>168.2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300.79999999999995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x14ac:dyDescent="0.2">
      <c r="B23" s="111" t="s">
        <v>13</v>
      </c>
      <c r="C23" s="111"/>
      <c r="D23" s="111"/>
      <c r="E23" s="29"/>
      <c r="F23" s="29"/>
      <c r="G23" s="29"/>
      <c r="H23" s="29"/>
      <c r="I23" s="29"/>
      <c r="J23" s="29"/>
      <c r="K23" s="29"/>
    </row>
  </sheetData>
  <mergeCells count="9">
    <mergeCell ref="B23:D23"/>
    <mergeCell ref="B2:K2"/>
    <mergeCell ref="B3:K3"/>
    <mergeCell ref="B4:K4"/>
    <mergeCell ref="B5:B6"/>
    <mergeCell ref="C5:D5"/>
    <mergeCell ref="E5:G5"/>
    <mergeCell ref="H5:J5"/>
    <mergeCell ref="K5:K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M24" sqref="M24"/>
    </sheetView>
  </sheetViews>
  <sheetFormatPr defaultRowHeight="12.75" x14ac:dyDescent="0.2"/>
  <cols>
    <col min="1" max="1" width="4.85546875" customWidth="1"/>
    <col min="2" max="2" width="15.5703125" customWidth="1"/>
    <col min="3" max="4" width="10.140625" bestFit="1" customWidth="1"/>
    <col min="6" max="6" width="10.5703125" customWidth="1"/>
    <col min="7" max="7" width="11.140625" customWidth="1"/>
    <col min="10" max="10" width="10.7109375" customWidth="1"/>
    <col min="11" max="11" width="13.425781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57</v>
      </c>
      <c r="C4" s="118"/>
      <c r="D4" s="118"/>
      <c r="E4" s="128"/>
      <c r="F4" s="128"/>
      <c r="G4" s="128"/>
      <c r="H4" s="128"/>
      <c r="I4" s="128"/>
      <c r="J4" s="128"/>
      <c r="K4" s="118"/>
    </row>
    <row r="5" spans="1:11" x14ac:dyDescent="0.2">
      <c r="B5" s="115" t="s">
        <v>2</v>
      </c>
      <c r="C5" s="115"/>
      <c r="D5" s="138"/>
      <c r="E5" s="139" t="s">
        <v>3</v>
      </c>
      <c r="F5" s="139"/>
      <c r="G5" s="139"/>
      <c r="H5" s="139" t="s">
        <v>4</v>
      </c>
      <c r="I5" s="139"/>
      <c r="J5" s="139"/>
      <c r="K5" s="140" t="s">
        <v>5</v>
      </c>
    </row>
    <row r="6" spans="1:11" ht="36" x14ac:dyDescent="0.2">
      <c r="B6" s="115"/>
      <c r="C6" s="98" t="s">
        <v>6</v>
      </c>
      <c r="D6" s="106" t="s">
        <v>7</v>
      </c>
      <c r="E6" s="109" t="s">
        <v>8</v>
      </c>
      <c r="F6" s="109" t="s">
        <v>9</v>
      </c>
      <c r="G6" s="109" t="s">
        <v>10</v>
      </c>
      <c r="H6" s="109" t="s">
        <v>8</v>
      </c>
      <c r="I6" s="109" t="s">
        <v>11</v>
      </c>
      <c r="J6" s="109" t="s">
        <v>10</v>
      </c>
      <c r="K6" s="140"/>
    </row>
    <row r="7" spans="1:11" x14ac:dyDescent="0.2">
      <c r="A7" s="101">
        <v>1</v>
      </c>
      <c r="B7" s="99" t="s">
        <v>58</v>
      </c>
      <c r="C7" s="65">
        <v>44468</v>
      </c>
      <c r="D7" s="69">
        <v>44469</v>
      </c>
      <c r="E7" s="107">
        <v>86.41</v>
      </c>
      <c r="F7" s="108"/>
      <c r="G7" s="108"/>
      <c r="H7" s="108"/>
      <c r="I7" s="110"/>
      <c r="J7" s="110">
        <v>170</v>
      </c>
      <c r="K7" s="55">
        <f t="shared" ref="K7:K20" si="0">SUM(E7:J7)</f>
        <v>256.40999999999997</v>
      </c>
    </row>
    <row r="8" spans="1:11" x14ac:dyDescent="0.2">
      <c r="A8" s="102"/>
      <c r="B8" s="59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x14ac:dyDescent="0.2">
      <c r="A9" s="102"/>
      <c r="B9" s="60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x14ac:dyDescent="0.2">
      <c r="A10" s="102"/>
      <c r="B10" s="60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x14ac:dyDescent="0.2">
      <c r="A11" s="102"/>
      <c r="B11" s="60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x14ac:dyDescent="0.2">
      <c r="A12" s="102"/>
      <c r="B12" s="61"/>
      <c r="C12" s="46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x14ac:dyDescent="0.2">
      <c r="A13" s="102"/>
      <c r="B13" s="62"/>
      <c r="C13" s="47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x14ac:dyDescent="0.2">
      <c r="A14" s="102"/>
      <c r="B14" s="62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x14ac:dyDescent="0.2">
      <c r="A15" s="102"/>
      <c r="B15" s="62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x14ac:dyDescent="0.2">
      <c r="A16" s="102"/>
      <c r="B16" s="62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x14ac:dyDescent="0.2">
      <c r="A17" s="102"/>
      <c r="B17" s="62"/>
      <c r="C17" s="47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x14ac:dyDescent="0.2">
      <c r="A18" s="102"/>
      <c r="B18" s="62"/>
      <c r="C18" s="47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x14ac:dyDescent="0.2">
      <c r="A19" s="102"/>
      <c r="B19" s="62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x14ac:dyDescent="0.2">
      <c r="A20" s="102"/>
      <c r="B20" s="62"/>
      <c r="C20" s="47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x14ac:dyDescent="0.2">
      <c r="A21" s="102"/>
      <c r="B21" s="100" t="s">
        <v>12</v>
      </c>
      <c r="C21" s="34"/>
      <c r="D21" s="32"/>
      <c r="E21" s="24">
        <f t="shared" ref="E21:K21" si="1">SUM(E7:E20)</f>
        <v>86.41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170</v>
      </c>
      <c r="K21" s="55">
        <f t="shared" si="1"/>
        <v>256.40999999999997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x14ac:dyDescent="0.2">
      <c r="B23" s="111" t="s">
        <v>13</v>
      </c>
      <c r="C23" s="111"/>
      <c r="D23" s="111"/>
      <c r="E23" s="29"/>
      <c r="F23" s="29"/>
      <c r="G23" s="29"/>
      <c r="H23" s="29"/>
      <c r="I23" s="29"/>
      <c r="J23" s="29"/>
      <c r="K23" s="29"/>
    </row>
  </sheetData>
  <mergeCells count="9">
    <mergeCell ref="B23:D23"/>
    <mergeCell ref="B2:K2"/>
    <mergeCell ref="B3:K3"/>
    <mergeCell ref="B4:K4"/>
    <mergeCell ref="B5:B6"/>
    <mergeCell ref="C5:D5"/>
    <mergeCell ref="E5:G5"/>
    <mergeCell ref="H5:J5"/>
    <mergeCell ref="K5:K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8" sqref="A8"/>
    </sheetView>
  </sheetViews>
  <sheetFormatPr defaultColWidth="9" defaultRowHeight="12.75" x14ac:dyDescent="0.2"/>
  <cols>
    <col min="1" max="1" width="4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41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>
        <v>1</v>
      </c>
      <c r="B7" s="6" t="s">
        <v>46</v>
      </c>
      <c r="C7" s="13">
        <v>44436</v>
      </c>
      <c r="D7" s="7">
        <v>44436</v>
      </c>
      <c r="E7" s="57">
        <v>88</v>
      </c>
      <c r="F7" s="15"/>
      <c r="G7" s="15"/>
      <c r="H7" s="15"/>
      <c r="I7" s="35"/>
      <c r="J7" s="35"/>
      <c r="K7" s="11">
        <f t="shared" ref="K7:K20" si="0">SUM(E7:J7)</f>
        <v>88</v>
      </c>
    </row>
    <row r="8" spans="1:11" ht="15" customHeight="1" x14ac:dyDescent="0.2">
      <c r="A8" s="58"/>
      <c r="B8" s="6"/>
      <c r="C8" s="13"/>
      <c r="D8" s="7"/>
      <c r="E8" s="57"/>
      <c r="F8" s="15"/>
      <c r="G8" s="15"/>
      <c r="H8" s="15"/>
      <c r="I8" s="35"/>
      <c r="J8" s="35"/>
      <c r="K8" s="11">
        <f t="shared" si="0"/>
        <v>0</v>
      </c>
    </row>
    <row r="9" spans="1:11" ht="15" customHeight="1" x14ac:dyDescent="0.2">
      <c r="A9" s="58"/>
      <c r="B9" s="12"/>
      <c r="C9" s="13"/>
      <c r="D9" s="13"/>
      <c r="E9" s="57"/>
      <c r="F9" s="15"/>
      <c r="G9" s="36"/>
      <c r="H9" s="15"/>
      <c r="I9" s="15"/>
      <c r="J9" s="15"/>
      <c r="K9" s="11">
        <f t="shared" si="0"/>
        <v>0</v>
      </c>
    </row>
    <row r="10" spans="1:11" ht="15" customHeight="1" x14ac:dyDescent="0.2">
      <c r="A10" s="58"/>
      <c r="B10" s="12"/>
      <c r="C10" s="13"/>
      <c r="D10" s="13"/>
      <c r="E10" s="57"/>
      <c r="F10" s="15"/>
      <c r="G10" s="36"/>
      <c r="H10" s="15"/>
      <c r="I10" s="38"/>
      <c r="J10" s="38"/>
      <c r="K10" s="11">
        <f t="shared" si="0"/>
        <v>0</v>
      </c>
    </row>
    <row r="11" spans="1:11" ht="15" customHeight="1" x14ac:dyDescent="0.2">
      <c r="A11" s="58"/>
      <c r="B11" s="12"/>
      <c r="C11" s="13"/>
      <c r="D11" s="13"/>
      <c r="E11" s="57"/>
      <c r="F11" s="39"/>
      <c r="G11" s="36"/>
      <c r="H11" s="15"/>
      <c r="I11" s="15"/>
      <c r="J11" s="15"/>
      <c r="K11" s="11">
        <f t="shared" si="0"/>
        <v>0</v>
      </c>
    </row>
    <row r="12" spans="1:11" ht="15" customHeight="1" x14ac:dyDescent="0.2">
      <c r="A12" s="58"/>
      <c r="B12" s="18"/>
      <c r="C12" s="42"/>
      <c r="D12" s="42"/>
      <c r="E12" s="57"/>
      <c r="F12" s="15"/>
      <c r="G12" s="36"/>
      <c r="H12" s="15"/>
      <c r="I12" s="15"/>
      <c r="J12" s="15"/>
      <c r="K12" s="11">
        <f t="shared" si="0"/>
        <v>0</v>
      </c>
    </row>
    <row r="13" spans="1:11" ht="15" customHeight="1" x14ac:dyDescent="0.2">
      <c r="A13" s="58"/>
      <c r="B13" s="19"/>
      <c r="C13" s="41"/>
      <c r="D13" s="20"/>
      <c r="E13" s="38"/>
      <c r="F13" s="15"/>
      <c r="G13" s="36"/>
      <c r="H13" s="15"/>
      <c r="I13" s="15"/>
      <c r="J13" s="15"/>
      <c r="K13" s="11">
        <f t="shared" si="0"/>
        <v>0</v>
      </c>
    </row>
    <row r="14" spans="1:11" ht="15" customHeight="1" x14ac:dyDescent="0.2">
      <c r="A14" s="58"/>
      <c r="B14" s="19"/>
      <c r="C14" s="41"/>
      <c r="D14" s="22"/>
      <c r="E14" s="38"/>
      <c r="F14" s="15"/>
      <c r="G14" s="36"/>
      <c r="H14" s="15"/>
      <c r="I14" s="15"/>
      <c r="J14" s="15"/>
      <c r="K14" s="11">
        <f t="shared" si="0"/>
        <v>0</v>
      </c>
    </row>
    <row r="15" spans="1:11" ht="15" customHeight="1" x14ac:dyDescent="0.2">
      <c r="A15" s="58"/>
      <c r="B15" s="19"/>
      <c r="C15" s="41"/>
      <c r="D15" s="22"/>
      <c r="E15" s="38"/>
      <c r="F15" s="15"/>
      <c r="G15" s="36"/>
      <c r="H15" s="15"/>
      <c r="I15" s="15"/>
      <c r="J15" s="15"/>
      <c r="K15" s="11">
        <f t="shared" si="0"/>
        <v>0</v>
      </c>
    </row>
    <row r="16" spans="1:11" ht="15" customHeight="1" x14ac:dyDescent="0.2">
      <c r="A16" s="58"/>
      <c r="B16" s="19"/>
      <c r="C16" s="41"/>
      <c r="D16" s="22"/>
      <c r="E16" s="38"/>
      <c r="F16" s="15"/>
      <c r="G16" s="36"/>
      <c r="H16" s="15"/>
      <c r="I16" s="15"/>
      <c r="J16" s="15"/>
      <c r="K16" s="11">
        <f t="shared" si="0"/>
        <v>0</v>
      </c>
    </row>
    <row r="17" spans="1:11" ht="15" customHeight="1" x14ac:dyDescent="0.2">
      <c r="A17" s="58"/>
      <c r="B17" s="19"/>
      <c r="C17" s="41"/>
      <c r="D17" s="22"/>
      <c r="E17" s="38"/>
      <c r="F17" s="15"/>
      <c r="G17" s="36"/>
      <c r="H17" s="15"/>
      <c r="I17" s="15"/>
      <c r="J17" s="15"/>
      <c r="K17" s="11">
        <f t="shared" si="0"/>
        <v>0</v>
      </c>
    </row>
    <row r="18" spans="1:11" ht="15" customHeight="1" x14ac:dyDescent="0.2">
      <c r="A18" s="58"/>
      <c r="B18" s="19"/>
      <c r="C18" s="41"/>
      <c r="D18" s="22"/>
      <c r="E18" s="38"/>
      <c r="F18" s="15"/>
      <c r="G18" s="36"/>
      <c r="H18" s="15"/>
      <c r="I18" s="15"/>
      <c r="J18" s="15"/>
      <c r="K18" s="11">
        <f t="shared" si="0"/>
        <v>0</v>
      </c>
    </row>
    <row r="19" spans="1:11" ht="15" customHeight="1" x14ac:dyDescent="0.2">
      <c r="A19" s="58"/>
      <c r="B19" s="19"/>
      <c r="C19" s="41"/>
      <c r="D19" s="22"/>
      <c r="E19" s="38"/>
      <c r="F19" s="15"/>
      <c r="G19" s="36"/>
      <c r="H19" s="15"/>
      <c r="I19" s="15"/>
      <c r="J19" s="15"/>
      <c r="K19" s="11">
        <f t="shared" si="0"/>
        <v>0</v>
      </c>
    </row>
    <row r="20" spans="1:11" ht="15" customHeight="1" x14ac:dyDescent="0.2">
      <c r="A20" s="58"/>
      <c r="B20" s="19"/>
      <c r="C20" s="41"/>
      <c r="D20" s="22"/>
      <c r="E20" s="38"/>
      <c r="F20" s="15"/>
      <c r="G20" s="36"/>
      <c r="H20" s="15"/>
      <c r="I20" s="15"/>
      <c r="J20" s="15"/>
      <c r="K20" s="11">
        <f t="shared" si="0"/>
        <v>0</v>
      </c>
    </row>
    <row r="21" spans="1:11" ht="15" customHeight="1" x14ac:dyDescent="0.2">
      <c r="B21" s="23" t="s">
        <v>12</v>
      </c>
      <c r="C21" s="23"/>
      <c r="D21" s="18"/>
      <c r="E21" s="53">
        <f t="shared" ref="E21:K21" si="1">SUM(E7:E20)</f>
        <v>88</v>
      </c>
      <c r="F21" s="54">
        <f t="shared" si="1"/>
        <v>0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  <c r="K21" s="11">
        <f t="shared" si="1"/>
        <v>88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A7" sqref="A7"/>
    </sheetView>
  </sheetViews>
  <sheetFormatPr defaultColWidth="9" defaultRowHeight="12.75" x14ac:dyDescent="0.2"/>
  <cols>
    <col min="1" max="1" width="4" customWidth="1"/>
    <col min="2" max="2" width="22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14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/>
      <c r="B7" s="30"/>
      <c r="C7" s="42"/>
      <c r="D7" s="46"/>
      <c r="E7" s="8"/>
      <c r="F7" s="71"/>
      <c r="G7" s="72"/>
      <c r="H7" s="71"/>
      <c r="I7" s="49"/>
      <c r="J7" s="49"/>
      <c r="K7" s="55">
        <f t="shared" ref="K7:K20" si="0">SUM(E7:J7)</f>
        <v>0</v>
      </c>
    </row>
    <row r="8" spans="1:11" ht="15" customHeight="1" x14ac:dyDescent="0.2">
      <c r="A8" s="58"/>
      <c r="B8" s="30"/>
      <c r="C8" s="42"/>
      <c r="D8" s="46"/>
      <c r="E8" s="8"/>
      <c r="F8" s="71"/>
      <c r="G8" s="72"/>
      <c r="H8" s="71"/>
      <c r="I8" s="49"/>
      <c r="J8" s="49"/>
      <c r="K8" s="55">
        <f t="shared" si="0"/>
        <v>0</v>
      </c>
    </row>
    <row r="9" spans="1:11" ht="15" customHeight="1" x14ac:dyDescent="0.2">
      <c r="A9" s="58"/>
      <c r="B9" s="31"/>
      <c r="C9" s="42"/>
      <c r="D9" s="42"/>
      <c r="E9" s="8"/>
      <c r="F9" s="71"/>
      <c r="G9" s="72"/>
      <c r="H9" s="71"/>
      <c r="I9" s="49"/>
      <c r="J9" s="49"/>
      <c r="K9" s="55">
        <f t="shared" si="0"/>
        <v>0</v>
      </c>
    </row>
    <row r="10" spans="1:11" ht="15" customHeight="1" x14ac:dyDescent="0.2">
      <c r="A10" s="58"/>
      <c r="B10" s="31"/>
      <c r="C10" s="42"/>
      <c r="D10" s="42"/>
      <c r="E10" s="8"/>
      <c r="F10" s="71"/>
      <c r="G10" s="72"/>
      <c r="H10" s="71"/>
      <c r="I10" s="21"/>
      <c r="J10" s="21"/>
      <c r="K10" s="55">
        <f t="shared" si="0"/>
        <v>0</v>
      </c>
    </row>
    <row r="11" spans="1:11" ht="15" customHeight="1" x14ac:dyDescent="0.2">
      <c r="A11" s="58"/>
      <c r="B11" s="31"/>
      <c r="C11" s="42"/>
      <c r="D11" s="42"/>
      <c r="E11" s="8"/>
      <c r="F11" s="73"/>
      <c r="G11" s="72"/>
      <c r="H11" s="71"/>
      <c r="I11" s="71"/>
      <c r="J11" s="71"/>
      <c r="K11" s="55">
        <f t="shared" si="0"/>
        <v>0</v>
      </c>
    </row>
    <row r="12" spans="1:11" ht="15" customHeight="1" x14ac:dyDescent="0.2">
      <c r="A12" s="58"/>
      <c r="B12" s="32"/>
      <c r="C12" s="46"/>
      <c r="D12" s="46"/>
      <c r="E12" s="8"/>
      <c r="F12" s="71"/>
      <c r="G12" s="72"/>
      <c r="H12" s="71"/>
      <c r="I12" s="71"/>
      <c r="J12" s="71"/>
      <c r="K12" s="55">
        <f t="shared" si="0"/>
        <v>0</v>
      </c>
    </row>
    <row r="13" spans="1:11" ht="15" customHeight="1" x14ac:dyDescent="0.2">
      <c r="A13" s="58"/>
      <c r="B13" s="33"/>
      <c r="C13" s="47"/>
      <c r="D13" s="47"/>
      <c r="E13" s="21"/>
      <c r="F13" s="71"/>
      <c r="G13" s="72"/>
      <c r="H13" s="71"/>
      <c r="I13" s="71"/>
      <c r="J13" s="71"/>
      <c r="K13" s="55">
        <f t="shared" si="0"/>
        <v>0</v>
      </c>
    </row>
    <row r="14" spans="1:11" ht="15" customHeight="1" x14ac:dyDescent="0.2">
      <c r="A14" s="58"/>
      <c r="B14" s="33"/>
      <c r="C14" s="47"/>
      <c r="D14" s="48"/>
      <c r="E14" s="21"/>
      <c r="F14" s="71"/>
      <c r="G14" s="72"/>
      <c r="H14" s="71"/>
      <c r="I14" s="71"/>
      <c r="J14" s="71"/>
      <c r="K14" s="55">
        <f t="shared" si="0"/>
        <v>0</v>
      </c>
    </row>
    <row r="15" spans="1:11" ht="15" customHeight="1" x14ac:dyDescent="0.2">
      <c r="A15" s="58"/>
      <c r="B15" s="33"/>
      <c r="C15" s="47"/>
      <c r="D15" s="48"/>
      <c r="E15" s="21"/>
      <c r="F15" s="71"/>
      <c r="G15" s="72"/>
      <c r="H15" s="71"/>
      <c r="I15" s="71"/>
      <c r="J15" s="71"/>
      <c r="K15" s="55">
        <f t="shared" si="0"/>
        <v>0</v>
      </c>
    </row>
    <row r="16" spans="1:11" ht="15" customHeight="1" x14ac:dyDescent="0.2">
      <c r="A16" s="58"/>
      <c r="B16" s="33"/>
      <c r="C16" s="47"/>
      <c r="D16" s="48"/>
      <c r="E16" s="21"/>
      <c r="F16" s="71"/>
      <c r="G16" s="72"/>
      <c r="H16" s="71"/>
      <c r="I16" s="71"/>
      <c r="J16" s="71"/>
      <c r="K16" s="55">
        <f t="shared" si="0"/>
        <v>0</v>
      </c>
    </row>
    <row r="17" spans="1:11" ht="15" customHeight="1" x14ac:dyDescent="0.2">
      <c r="A17" s="58"/>
      <c r="B17" s="33"/>
      <c r="C17" s="47"/>
      <c r="D17" s="48"/>
      <c r="E17" s="21"/>
      <c r="F17" s="71"/>
      <c r="G17" s="72"/>
      <c r="H17" s="71"/>
      <c r="I17" s="71"/>
      <c r="J17" s="71"/>
      <c r="K17" s="55">
        <f t="shared" si="0"/>
        <v>0</v>
      </c>
    </row>
    <row r="18" spans="1:11" ht="15" customHeight="1" x14ac:dyDescent="0.2">
      <c r="A18" s="58"/>
      <c r="B18" s="33"/>
      <c r="C18" s="47"/>
      <c r="D18" s="48"/>
      <c r="E18" s="21"/>
      <c r="F18" s="71"/>
      <c r="G18" s="72"/>
      <c r="H18" s="71"/>
      <c r="I18" s="71"/>
      <c r="J18" s="71"/>
      <c r="K18" s="55">
        <f t="shared" si="0"/>
        <v>0</v>
      </c>
    </row>
    <row r="19" spans="1:11" ht="15" customHeight="1" x14ac:dyDescent="0.2">
      <c r="A19" s="58"/>
      <c r="B19" s="33"/>
      <c r="C19" s="47"/>
      <c r="D19" s="48"/>
      <c r="E19" s="21"/>
      <c r="F19" s="71"/>
      <c r="G19" s="72"/>
      <c r="H19" s="71"/>
      <c r="I19" s="71"/>
      <c r="J19" s="71"/>
      <c r="K19" s="55">
        <f t="shared" si="0"/>
        <v>0</v>
      </c>
    </row>
    <row r="20" spans="1:11" ht="15" customHeight="1" x14ac:dyDescent="0.2">
      <c r="A20" s="58"/>
      <c r="B20" s="33"/>
      <c r="C20" s="47"/>
      <c r="D20" s="48"/>
      <c r="E20" s="21"/>
      <c r="F20" s="71"/>
      <c r="G20" s="72"/>
      <c r="H20" s="71"/>
      <c r="I20" s="71"/>
      <c r="J20" s="71"/>
      <c r="K20" s="55">
        <f t="shared" si="0"/>
        <v>0</v>
      </c>
    </row>
    <row r="21" spans="1:11" x14ac:dyDescent="0.2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G17" sqref="G17"/>
    </sheetView>
  </sheetViews>
  <sheetFormatPr defaultColWidth="9" defaultRowHeight="12.75" x14ac:dyDescent="0.2"/>
  <cols>
    <col min="1" max="1" width="3.8554687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28" t="s">
        <v>15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1:11" ht="43.5" customHeight="1" x14ac:dyDescent="0.2">
      <c r="B5" s="119" t="s">
        <v>2</v>
      </c>
      <c r="C5" s="121"/>
      <c r="D5" s="122"/>
      <c r="E5" s="123" t="s">
        <v>3</v>
      </c>
      <c r="F5" s="124"/>
      <c r="G5" s="125"/>
      <c r="H5" s="123" t="s">
        <v>4</v>
      </c>
      <c r="I5" s="124"/>
      <c r="J5" s="125"/>
      <c r="K5" s="126" t="s">
        <v>5</v>
      </c>
    </row>
    <row r="6" spans="1:11" ht="40.5" customHeight="1" x14ac:dyDescent="0.2">
      <c r="B6" s="120"/>
      <c r="C6" s="92" t="s">
        <v>6</v>
      </c>
      <c r="D6" s="93" t="s">
        <v>7</v>
      </c>
      <c r="E6" s="84" t="s">
        <v>8</v>
      </c>
      <c r="F6" s="85" t="s">
        <v>9</v>
      </c>
      <c r="G6" s="86" t="s">
        <v>10</v>
      </c>
      <c r="H6" s="84" t="s">
        <v>8</v>
      </c>
      <c r="I6" s="85" t="s">
        <v>11</v>
      </c>
      <c r="J6" s="86" t="s">
        <v>10</v>
      </c>
      <c r="K6" s="127"/>
    </row>
    <row r="7" spans="1:11" ht="15" customHeight="1" x14ac:dyDescent="0.2">
      <c r="A7" s="58">
        <v>1</v>
      </c>
      <c r="B7" s="89" t="s">
        <v>40</v>
      </c>
      <c r="C7" s="90">
        <v>44202</v>
      </c>
      <c r="D7" s="91">
        <v>44203</v>
      </c>
      <c r="E7" s="82">
        <v>14</v>
      </c>
      <c r="F7" s="83"/>
      <c r="G7" s="83">
        <v>76.099999999999994</v>
      </c>
      <c r="H7" s="83">
        <v>120.92</v>
      </c>
      <c r="I7" s="87"/>
      <c r="J7" s="87">
        <v>92</v>
      </c>
      <c r="K7" s="88">
        <f t="shared" ref="K7:K20" si="0">SUM(E7:J7)</f>
        <v>303.02</v>
      </c>
    </row>
    <row r="8" spans="1:11" ht="15" customHeight="1" x14ac:dyDescent="0.2">
      <c r="A8" s="58">
        <v>2</v>
      </c>
      <c r="B8" s="30" t="s">
        <v>40</v>
      </c>
      <c r="C8" s="42">
        <v>44383</v>
      </c>
      <c r="D8" s="46">
        <v>44384</v>
      </c>
      <c r="E8" s="37">
        <v>45.3</v>
      </c>
      <c r="F8" s="49"/>
      <c r="G8" s="49">
        <v>51.05</v>
      </c>
      <c r="H8" s="49">
        <f>196.02+95</f>
        <v>291.02</v>
      </c>
      <c r="I8" s="50"/>
      <c r="J8" s="50"/>
      <c r="K8" s="55">
        <f t="shared" si="0"/>
        <v>387.37</v>
      </c>
    </row>
    <row r="9" spans="1:11" ht="15" customHeight="1" x14ac:dyDescent="0.2">
      <c r="A9" s="58">
        <v>3</v>
      </c>
      <c r="B9" s="31" t="s">
        <v>40</v>
      </c>
      <c r="C9" s="42">
        <v>44462</v>
      </c>
      <c r="D9" s="42">
        <v>44463</v>
      </c>
      <c r="E9" s="37"/>
      <c r="F9" s="49"/>
      <c r="G9" s="51">
        <v>63.55</v>
      </c>
      <c r="H9" s="49">
        <v>87.6</v>
      </c>
      <c r="I9" s="49"/>
      <c r="J9" s="49">
        <v>110</v>
      </c>
      <c r="K9" s="55">
        <f t="shared" si="0"/>
        <v>261.14999999999998</v>
      </c>
    </row>
    <row r="10" spans="1:11" ht="15" customHeight="1" x14ac:dyDescent="0.2">
      <c r="A10" s="58">
        <v>4</v>
      </c>
      <c r="B10" s="31" t="s">
        <v>47</v>
      </c>
      <c r="C10" s="42">
        <v>44481</v>
      </c>
      <c r="D10" s="42">
        <v>44482</v>
      </c>
      <c r="E10" s="37">
        <f>53+21.2</f>
        <v>74.2</v>
      </c>
      <c r="F10" s="49"/>
      <c r="G10" s="51">
        <v>60.55</v>
      </c>
      <c r="H10" s="49">
        <v>392.03</v>
      </c>
      <c r="I10" s="49"/>
      <c r="J10" s="49">
        <v>121</v>
      </c>
      <c r="K10" s="55">
        <f t="shared" si="0"/>
        <v>647.78</v>
      </c>
    </row>
    <row r="11" spans="1:11" ht="15" customHeight="1" x14ac:dyDescent="0.2">
      <c r="A11" s="58">
        <v>5</v>
      </c>
      <c r="B11" s="31" t="s">
        <v>50</v>
      </c>
      <c r="C11" s="42">
        <v>44490</v>
      </c>
      <c r="D11" s="42">
        <v>44491</v>
      </c>
      <c r="E11" s="37">
        <v>143.19999999999999</v>
      </c>
      <c r="F11" s="49"/>
      <c r="G11" s="51">
        <v>178.63</v>
      </c>
      <c r="H11" s="49"/>
      <c r="I11" s="40"/>
      <c r="J11" s="40"/>
      <c r="K11" s="55">
        <f t="shared" si="0"/>
        <v>321.83</v>
      </c>
    </row>
    <row r="12" spans="1:11" ht="15" customHeight="1" x14ac:dyDescent="0.2">
      <c r="A12" s="58">
        <v>6</v>
      </c>
      <c r="B12" s="32" t="s">
        <v>54</v>
      </c>
      <c r="C12" s="46">
        <v>44494</v>
      </c>
      <c r="D12" s="46">
        <v>44497</v>
      </c>
      <c r="E12" s="37">
        <v>122.1</v>
      </c>
      <c r="F12" s="49"/>
      <c r="G12" s="51">
        <v>302.55</v>
      </c>
      <c r="H12" s="49"/>
      <c r="I12" s="49"/>
      <c r="J12" s="49"/>
      <c r="K12" s="55">
        <f t="shared" si="0"/>
        <v>424.65</v>
      </c>
    </row>
    <row r="13" spans="1:11" ht="15" customHeight="1" x14ac:dyDescent="0.2">
      <c r="A13" s="58">
        <v>7</v>
      </c>
      <c r="B13" s="33" t="s">
        <v>40</v>
      </c>
      <c r="C13" s="47">
        <v>44505</v>
      </c>
      <c r="D13" s="47">
        <v>44505</v>
      </c>
      <c r="E13" s="40">
        <v>58</v>
      </c>
      <c r="F13" s="49"/>
      <c r="G13" s="51">
        <v>41.3</v>
      </c>
      <c r="H13" s="49">
        <v>194.31</v>
      </c>
      <c r="I13" s="49"/>
      <c r="J13" s="49"/>
      <c r="K13" s="55">
        <f t="shared" si="0"/>
        <v>293.61</v>
      </c>
    </row>
    <row r="14" spans="1:11" ht="15" customHeight="1" x14ac:dyDescent="0.2">
      <c r="A14" s="58">
        <v>8</v>
      </c>
      <c r="B14" s="33" t="s">
        <v>60</v>
      </c>
      <c r="C14" s="47">
        <v>44510</v>
      </c>
      <c r="D14" s="48">
        <v>44510</v>
      </c>
      <c r="E14" s="40">
        <v>33.200000000000003</v>
      </c>
      <c r="F14" s="49"/>
      <c r="G14" s="51"/>
      <c r="H14" s="49"/>
      <c r="I14" s="49"/>
      <c r="J14" s="49"/>
      <c r="K14" s="55">
        <f t="shared" si="0"/>
        <v>33.200000000000003</v>
      </c>
    </row>
    <row r="15" spans="1:11" ht="15" customHeight="1" x14ac:dyDescent="0.2">
      <c r="A15" s="58">
        <v>9</v>
      </c>
      <c r="B15" s="33" t="s">
        <v>52</v>
      </c>
      <c r="C15" s="47">
        <v>44524</v>
      </c>
      <c r="D15" s="48">
        <v>44524</v>
      </c>
      <c r="E15" s="40">
        <v>10.5</v>
      </c>
      <c r="F15" s="49"/>
      <c r="G15" s="51">
        <v>33.200000000000003</v>
      </c>
      <c r="H15" s="49"/>
      <c r="I15" s="49"/>
      <c r="J15" s="49"/>
      <c r="K15" s="55">
        <f t="shared" si="0"/>
        <v>43.7</v>
      </c>
    </row>
    <row r="16" spans="1:11" ht="15" customHeight="1" x14ac:dyDescent="0.2">
      <c r="A16" s="58">
        <v>10</v>
      </c>
      <c r="B16" s="33" t="s">
        <v>61</v>
      </c>
      <c r="C16" s="47">
        <v>44532</v>
      </c>
      <c r="D16" s="48">
        <v>44532</v>
      </c>
      <c r="E16" s="40">
        <v>22.8</v>
      </c>
      <c r="F16" s="49"/>
      <c r="G16" s="51"/>
      <c r="H16" s="49"/>
      <c r="I16" s="49"/>
      <c r="J16" s="49"/>
      <c r="K16" s="55">
        <f t="shared" si="0"/>
        <v>22.8</v>
      </c>
    </row>
    <row r="17" spans="1:11" ht="15" customHeight="1" x14ac:dyDescent="0.2">
      <c r="A17" s="58">
        <v>11</v>
      </c>
      <c r="B17" s="33" t="s">
        <v>40</v>
      </c>
      <c r="C17" s="47">
        <v>44543</v>
      </c>
      <c r="D17" s="48">
        <v>44543</v>
      </c>
      <c r="E17" s="40"/>
      <c r="F17" s="49"/>
      <c r="G17" s="51">
        <v>30.55</v>
      </c>
      <c r="H17" s="49">
        <v>199.92</v>
      </c>
      <c r="I17" s="49"/>
      <c r="J17" s="49"/>
      <c r="K17" s="55">
        <f t="shared" si="0"/>
        <v>230.47</v>
      </c>
    </row>
    <row r="18" spans="1:11" ht="15" customHeight="1" x14ac:dyDescent="0.2">
      <c r="A18" s="58">
        <v>12</v>
      </c>
      <c r="B18" s="33" t="s">
        <v>40</v>
      </c>
      <c r="C18" s="47">
        <v>44553</v>
      </c>
      <c r="D18" s="48">
        <v>44553</v>
      </c>
      <c r="E18" s="40">
        <v>49</v>
      </c>
      <c r="F18" s="49"/>
      <c r="G18" s="51">
        <v>30.55</v>
      </c>
      <c r="H18" s="49">
        <v>262.29000000000002</v>
      </c>
      <c r="I18" s="49"/>
      <c r="J18" s="49"/>
      <c r="K18" s="55">
        <f t="shared" si="0"/>
        <v>341.84000000000003</v>
      </c>
    </row>
    <row r="19" spans="1:11" ht="15" customHeight="1" x14ac:dyDescent="0.2">
      <c r="A19" s="58"/>
      <c r="B19" s="33"/>
      <c r="C19" s="47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A20" s="58"/>
      <c r="B20" s="33"/>
      <c r="C20" s="47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">
      <c r="B21" s="34" t="s">
        <v>12</v>
      </c>
      <c r="C21" s="34"/>
      <c r="D21" s="32"/>
      <c r="E21" s="24">
        <f t="shared" ref="E21:K21" si="1">SUM(E7:E20)</f>
        <v>572.29999999999995</v>
      </c>
      <c r="F21" s="25">
        <f t="shared" si="1"/>
        <v>0</v>
      </c>
      <c r="G21" s="24">
        <f t="shared" si="1"/>
        <v>868.03</v>
      </c>
      <c r="H21" s="24">
        <f t="shared" si="1"/>
        <v>1548.09</v>
      </c>
      <c r="I21" s="24">
        <f t="shared" si="1"/>
        <v>0</v>
      </c>
      <c r="J21" s="24">
        <f t="shared" si="1"/>
        <v>323</v>
      </c>
      <c r="K21" s="55">
        <f t="shared" si="1"/>
        <v>3311.4199999999996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A7" sqref="A7"/>
    </sheetView>
  </sheetViews>
  <sheetFormatPr defaultColWidth="9" defaultRowHeight="12.75" x14ac:dyDescent="0.2"/>
  <cols>
    <col min="1" max="1" width="3.42578125" customWidth="1"/>
    <col min="2" max="2" width="20.5703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  <col min="12" max="12" width="20.140625" customWidth="1"/>
  </cols>
  <sheetData>
    <row r="1" spans="1:12" x14ac:dyDescent="0.2">
      <c r="B1" s="1"/>
      <c r="C1" s="1"/>
      <c r="D1" s="1"/>
      <c r="E1" s="2"/>
      <c r="F1" s="2"/>
      <c r="G1" s="2"/>
      <c r="H1" s="2"/>
    </row>
    <row r="2" spans="1:12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2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2" x14ac:dyDescent="0.2">
      <c r="B4" s="128" t="s">
        <v>16</v>
      </c>
      <c r="C4" s="128"/>
      <c r="D4" s="128"/>
      <c r="E4" s="128"/>
      <c r="F4" s="128"/>
      <c r="G4" s="128"/>
      <c r="H4" s="128"/>
      <c r="I4" s="128"/>
      <c r="J4" s="128"/>
      <c r="K4" s="128"/>
    </row>
    <row r="5" spans="1:12" ht="43.5" customHeight="1" x14ac:dyDescent="0.2">
      <c r="B5" s="119" t="s">
        <v>2</v>
      </c>
      <c r="C5" s="121"/>
      <c r="D5" s="122"/>
      <c r="E5" s="123" t="s">
        <v>3</v>
      </c>
      <c r="F5" s="124"/>
      <c r="G5" s="125"/>
      <c r="H5" s="123" t="s">
        <v>4</v>
      </c>
      <c r="I5" s="124"/>
      <c r="J5" s="125"/>
      <c r="K5" s="129" t="s">
        <v>5</v>
      </c>
    </row>
    <row r="6" spans="1:12" ht="40.5" customHeight="1" x14ac:dyDescent="0.2">
      <c r="B6" s="120"/>
      <c r="C6" s="92" t="s">
        <v>6</v>
      </c>
      <c r="D6" s="93" t="s">
        <v>7</v>
      </c>
      <c r="E6" s="84" t="s">
        <v>8</v>
      </c>
      <c r="F6" s="85" t="s">
        <v>9</v>
      </c>
      <c r="G6" s="86" t="s">
        <v>10</v>
      </c>
      <c r="H6" s="84" t="s">
        <v>8</v>
      </c>
      <c r="I6" s="85" t="s">
        <v>11</v>
      </c>
      <c r="J6" s="86" t="s">
        <v>10</v>
      </c>
      <c r="K6" s="130"/>
    </row>
    <row r="7" spans="1:12" ht="15" customHeight="1" x14ac:dyDescent="0.2">
      <c r="A7" s="58">
        <v>1</v>
      </c>
      <c r="B7" s="89" t="s">
        <v>46</v>
      </c>
      <c r="C7" s="90">
        <v>44446</v>
      </c>
      <c r="D7" s="91">
        <v>44448</v>
      </c>
      <c r="E7" s="82">
        <v>46</v>
      </c>
      <c r="F7" s="83"/>
      <c r="G7" s="83">
        <v>368</v>
      </c>
      <c r="H7" s="83"/>
      <c r="I7" s="87"/>
      <c r="J7" s="87"/>
      <c r="K7" s="88">
        <f t="shared" ref="K7:K19" si="0">SUM(E7:J7)</f>
        <v>414</v>
      </c>
    </row>
    <row r="8" spans="1:12" ht="15" customHeight="1" x14ac:dyDescent="0.2">
      <c r="A8" s="58">
        <v>2</v>
      </c>
      <c r="B8" s="30" t="s">
        <v>62</v>
      </c>
      <c r="C8" s="42">
        <v>44516</v>
      </c>
      <c r="D8" s="46">
        <v>44518</v>
      </c>
      <c r="E8" s="37">
        <v>57.6</v>
      </c>
      <c r="F8" s="49"/>
      <c r="G8" s="49">
        <v>43.9</v>
      </c>
      <c r="H8" s="49">
        <v>44.5</v>
      </c>
      <c r="I8" s="50"/>
      <c r="J8" s="50"/>
      <c r="K8" s="55">
        <f t="shared" si="0"/>
        <v>146</v>
      </c>
    </row>
    <row r="9" spans="1:12" ht="15" customHeight="1" x14ac:dyDescent="0.2">
      <c r="A9" s="58"/>
      <c r="B9" s="31"/>
      <c r="C9" s="42"/>
      <c r="D9" s="42"/>
      <c r="E9" s="37"/>
      <c r="F9" s="49"/>
      <c r="G9" s="51"/>
      <c r="H9" s="49"/>
      <c r="I9" s="49"/>
      <c r="J9" s="64"/>
      <c r="K9" s="55">
        <f t="shared" si="0"/>
        <v>0</v>
      </c>
    </row>
    <row r="10" spans="1:12" ht="15" customHeight="1" x14ac:dyDescent="0.2">
      <c r="A10" s="58"/>
      <c r="B10" s="31"/>
      <c r="C10" s="42"/>
      <c r="D10" s="42"/>
      <c r="E10" s="37"/>
      <c r="F10" s="49"/>
      <c r="G10" s="51"/>
      <c r="H10" s="49"/>
      <c r="I10" s="40"/>
      <c r="J10" s="40"/>
      <c r="K10" s="55">
        <f t="shared" si="0"/>
        <v>0</v>
      </c>
      <c r="L10" s="74"/>
    </row>
    <row r="11" spans="1:12" ht="15" customHeight="1" x14ac:dyDescent="0.2">
      <c r="A11" s="58"/>
      <c r="B11" s="32"/>
      <c r="C11" s="46"/>
      <c r="D11" s="46"/>
      <c r="E11" s="37"/>
      <c r="F11" s="49"/>
      <c r="G11" s="51"/>
      <c r="H11" s="49"/>
      <c r="I11" s="49"/>
      <c r="J11" s="49"/>
      <c r="K11" s="55">
        <f t="shared" si="0"/>
        <v>0</v>
      </c>
    </row>
    <row r="12" spans="1:12" ht="15" customHeight="1" x14ac:dyDescent="0.2">
      <c r="A12" s="58"/>
      <c r="B12" s="33"/>
      <c r="C12" s="47"/>
      <c r="D12" s="47"/>
      <c r="E12" s="40"/>
      <c r="F12" s="49"/>
      <c r="G12" s="51"/>
      <c r="H12" s="49"/>
      <c r="I12" s="49"/>
      <c r="J12" s="49"/>
      <c r="K12" s="55">
        <f t="shared" si="0"/>
        <v>0</v>
      </c>
    </row>
    <row r="13" spans="1:12" ht="15" customHeight="1" x14ac:dyDescent="0.2">
      <c r="A13" s="58"/>
      <c r="B13" s="33"/>
      <c r="C13" s="47"/>
      <c r="D13" s="48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2" ht="15" customHeight="1" x14ac:dyDescent="0.2">
      <c r="A14" s="58"/>
      <c r="B14" s="33"/>
      <c r="C14" s="47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2" ht="15" customHeight="1" x14ac:dyDescent="0.2">
      <c r="A15" s="58"/>
      <c r="B15" s="33"/>
      <c r="C15" s="47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2" ht="15" customHeight="1" x14ac:dyDescent="0.2">
      <c r="A16" s="58"/>
      <c r="B16" s="33"/>
      <c r="C16" s="47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">
      <c r="A17" s="58"/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">
      <c r="A18" s="58"/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">
      <c r="A19" s="58"/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B20" s="34" t="s">
        <v>12</v>
      </c>
      <c r="C20" s="34"/>
      <c r="D20" s="32"/>
      <c r="E20" s="24">
        <f t="shared" ref="E20:K20" si="1">SUM(E7:E19)</f>
        <v>103.6</v>
      </c>
      <c r="F20" s="25">
        <f t="shared" si="1"/>
        <v>0</v>
      </c>
      <c r="G20" s="24">
        <f t="shared" si="1"/>
        <v>411.9</v>
      </c>
      <c r="H20" s="24">
        <f t="shared" si="1"/>
        <v>44.5</v>
      </c>
      <c r="I20" s="24">
        <f t="shared" si="1"/>
        <v>0</v>
      </c>
      <c r="J20" s="24">
        <f t="shared" si="1"/>
        <v>0</v>
      </c>
      <c r="K20" s="55">
        <f t="shared" si="1"/>
        <v>560</v>
      </c>
    </row>
    <row r="21" spans="1:11" x14ac:dyDescent="0.2">
      <c r="B21" s="26"/>
      <c r="C21" s="26"/>
      <c r="D21" s="2"/>
      <c r="E21" s="27"/>
      <c r="F21" s="28"/>
      <c r="G21" s="27"/>
      <c r="H21" s="27"/>
      <c r="I21" s="27"/>
      <c r="J21" s="27"/>
    </row>
    <row r="22" spans="1:11" s="29" customFormat="1" ht="12.75" customHeight="1" x14ac:dyDescent="0.2">
      <c r="A22"/>
      <c r="B22" s="111" t="s">
        <v>13</v>
      </c>
      <c r="C22" s="111"/>
      <c r="D22" s="111"/>
    </row>
  </sheetData>
  <sheetProtection selectLockedCells="1" selectUnlockedCells="1"/>
  <mergeCells count="9">
    <mergeCell ref="B22:D22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7" sqref="A7"/>
    </sheetView>
  </sheetViews>
  <sheetFormatPr defaultColWidth="9" defaultRowHeight="12.75" x14ac:dyDescent="0.2"/>
  <cols>
    <col min="1" max="1" width="3.85546875" customWidth="1"/>
    <col min="2" max="2" width="21.5703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29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>
        <v>1</v>
      </c>
      <c r="B7" s="30" t="s">
        <v>48</v>
      </c>
      <c r="C7" s="42">
        <v>44482</v>
      </c>
      <c r="D7" s="46">
        <v>44485</v>
      </c>
      <c r="E7" s="37">
        <v>153.5</v>
      </c>
      <c r="F7" s="49"/>
      <c r="G7" s="49">
        <v>327.94</v>
      </c>
      <c r="H7" s="49"/>
      <c r="I7" s="50"/>
      <c r="J7" s="50"/>
      <c r="K7" s="55">
        <f t="shared" ref="K7:K20" si="0">SUM(E7:J7)</f>
        <v>481.44</v>
      </c>
    </row>
    <row r="8" spans="1:11" ht="15" customHeight="1" x14ac:dyDescent="0.2">
      <c r="A8" s="58">
        <v>2</v>
      </c>
      <c r="B8" s="30" t="s">
        <v>49</v>
      </c>
      <c r="C8" s="42">
        <v>44498</v>
      </c>
      <c r="D8" s="46">
        <v>44498</v>
      </c>
      <c r="E8" s="37">
        <v>39.799999999999997</v>
      </c>
      <c r="F8" s="49"/>
      <c r="G8" s="49"/>
      <c r="H8" s="49"/>
      <c r="I8" s="50"/>
      <c r="J8" s="50"/>
      <c r="K8" s="55">
        <f t="shared" si="0"/>
        <v>39.799999999999997</v>
      </c>
    </row>
    <row r="9" spans="1:11" ht="15" customHeight="1" x14ac:dyDescent="0.2">
      <c r="A9" s="58">
        <v>3</v>
      </c>
      <c r="B9" s="31" t="s">
        <v>40</v>
      </c>
      <c r="C9" s="42">
        <v>44510</v>
      </c>
      <c r="D9" s="42">
        <v>44510</v>
      </c>
      <c r="E9" s="37">
        <v>263.31</v>
      </c>
      <c r="F9" s="49"/>
      <c r="G9" s="51">
        <v>15</v>
      </c>
      <c r="H9" s="49"/>
      <c r="I9" s="49"/>
      <c r="J9" s="49"/>
      <c r="K9" s="55">
        <f t="shared" si="0"/>
        <v>278.31</v>
      </c>
    </row>
    <row r="10" spans="1:11" ht="15" customHeight="1" x14ac:dyDescent="0.2">
      <c r="A10" s="58">
        <v>4</v>
      </c>
      <c r="B10" s="31" t="s">
        <v>52</v>
      </c>
      <c r="C10" s="42">
        <v>44516</v>
      </c>
      <c r="D10" s="42">
        <v>44516</v>
      </c>
      <c r="E10" s="37">
        <v>66.3</v>
      </c>
      <c r="F10" s="49"/>
      <c r="G10" s="51"/>
      <c r="H10" s="49"/>
      <c r="I10" s="40"/>
      <c r="J10" s="40"/>
      <c r="K10" s="55">
        <f t="shared" si="0"/>
        <v>66.3</v>
      </c>
    </row>
    <row r="11" spans="1:11" ht="15" customHeight="1" x14ac:dyDescent="0.2">
      <c r="A11" s="58"/>
      <c r="B11" s="31"/>
      <c r="C11" s="42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">
      <c r="A12" s="58"/>
      <c r="B12" s="33"/>
      <c r="C12" s="47"/>
      <c r="D12" s="47"/>
      <c r="E12" s="40"/>
      <c r="F12" s="49"/>
      <c r="G12" s="51"/>
      <c r="H12" s="49"/>
      <c r="I12" s="49"/>
      <c r="J12" s="49"/>
      <c r="K12" s="55">
        <f>SUM(E12:J12)</f>
        <v>0</v>
      </c>
    </row>
    <row r="13" spans="1:11" ht="15" customHeight="1" x14ac:dyDescent="0.2">
      <c r="A13" s="58"/>
      <c r="B13" s="33"/>
      <c r="C13" s="47"/>
      <c r="D13" s="47"/>
      <c r="E13" s="40"/>
      <c r="F13" s="49"/>
      <c r="G13" s="51"/>
      <c r="H13" s="49"/>
      <c r="I13" s="49"/>
      <c r="J13" s="49"/>
      <c r="K13" s="55">
        <f>SUM(E13:J13)</f>
        <v>0</v>
      </c>
    </row>
    <row r="14" spans="1:11" ht="15" customHeight="1" x14ac:dyDescent="0.2">
      <c r="A14" s="58"/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">
      <c r="A15" s="58"/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">
      <c r="A16" s="58"/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">
      <c r="A17" s="58"/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">
      <c r="A18" s="58"/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">
      <c r="A19" s="58"/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A20" s="58"/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">
      <c r="B21" s="34" t="s">
        <v>12</v>
      </c>
      <c r="C21" s="34"/>
      <c r="D21" s="32"/>
      <c r="E21" s="24">
        <f t="shared" ref="E21:K21" si="1">SUM(E7:E20)</f>
        <v>522.91</v>
      </c>
      <c r="F21" s="25">
        <f t="shared" si="1"/>
        <v>0</v>
      </c>
      <c r="G21" s="24">
        <f t="shared" si="1"/>
        <v>342.94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865.84999999999991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7" sqref="A7"/>
    </sheetView>
  </sheetViews>
  <sheetFormatPr defaultColWidth="9" defaultRowHeight="12.75" x14ac:dyDescent="0.2"/>
  <cols>
    <col min="1" max="1" width="5.2851562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17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63"/>
      <c r="B7" s="59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">
      <c r="A8" s="63"/>
      <c r="B8" s="59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">
      <c r="A9" s="63"/>
      <c r="B9" s="60"/>
      <c r="C9" s="43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">
      <c r="A10" s="63"/>
      <c r="B10" s="60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">
      <c r="A11" s="63"/>
      <c r="B11" s="60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">
      <c r="A12" s="63"/>
      <c r="B12" s="61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">
      <c r="A13" s="63"/>
      <c r="B13" s="62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">
      <c r="A14" s="63"/>
      <c r="B14" s="62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">
      <c r="A15" s="63"/>
      <c r="B15" s="62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">
      <c r="A16" s="63"/>
      <c r="B16" s="62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">
      <c r="A17" s="63"/>
      <c r="B17" s="62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">
      <c r="A18" s="63"/>
      <c r="B18" s="62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">
      <c r="A19" s="63"/>
      <c r="B19" s="62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A20" s="63"/>
      <c r="B20" s="62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90" zoomScaleNormal="90" workbookViewId="0">
      <selection activeCell="E15" sqref="E15"/>
    </sheetView>
  </sheetViews>
  <sheetFormatPr defaultColWidth="9" defaultRowHeight="12.75" x14ac:dyDescent="0.2"/>
  <cols>
    <col min="1" max="1" width="5.2851562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18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x14ac:dyDescent="0.2">
      <c r="A7" s="58">
        <v>1</v>
      </c>
      <c r="B7" s="6" t="s">
        <v>40</v>
      </c>
      <c r="C7" s="6">
        <v>44257</v>
      </c>
      <c r="D7" s="7">
        <v>44258</v>
      </c>
      <c r="E7" s="8">
        <v>103.58</v>
      </c>
      <c r="F7" s="9"/>
      <c r="G7" s="9">
        <v>181.61</v>
      </c>
      <c r="H7" s="9"/>
      <c r="I7" s="10"/>
      <c r="J7" s="10"/>
      <c r="K7" s="11">
        <f t="shared" ref="K7:K20" si="0">SUM(E7:J7)</f>
        <v>285.19</v>
      </c>
    </row>
    <row r="8" spans="1:11" x14ac:dyDescent="0.2">
      <c r="A8" s="58">
        <v>2</v>
      </c>
      <c r="B8" s="6" t="s">
        <v>40</v>
      </c>
      <c r="C8" s="6">
        <v>44314</v>
      </c>
      <c r="D8" s="7">
        <v>44315</v>
      </c>
      <c r="E8" s="8">
        <v>45</v>
      </c>
      <c r="F8" s="9"/>
      <c r="G8" s="9"/>
      <c r="H8" s="9">
        <v>301.45999999999998</v>
      </c>
      <c r="I8" s="10"/>
      <c r="J8" s="10">
        <v>140</v>
      </c>
      <c r="K8" s="11">
        <f t="shared" si="0"/>
        <v>486.46</v>
      </c>
    </row>
    <row r="9" spans="1:11" x14ac:dyDescent="0.2">
      <c r="A9" s="58">
        <v>3</v>
      </c>
      <c r="B9" s="18" t="s">
        <v>40</v>
      </c>
      <c r="C9" s="70">
        <v>44376</v>
      </c>
      <c r="D9" s="13">
        <v>44377</v>
      </c>
      <c r="E9" s="8">
        <v>250.06</v>
      </c>
      <c r="F9" s="9"/>
      <c r="G9" s="14"/>
      <c r="H9" s="9"/>
      <c r="I9" s="15"/>
      <c r="J9" s="103"/>
      <c r="K9" s="11">
        <f t="shared" si="0"/>
        <v>250.06</v>
      </c>
    </row>
    <row r="10" spans="1:11" x14ac:dyDescent="0.2">
      <c r="A10" s="58">
        <v>4</v>
      </c>
      <c r="B10" s="12" t="s">
        <v>51</v>
      </c>
      <c r="C10" s="6">
        <v>44446</v>
      </c>
      <c r="D10" s="13">
        <v>44447</v>
      </c>
      <c r="E10" s="8">
        <v>7.5</v>
      </c>
      <c r="F10" s="9"/>
      <c r="G10" s="14"/>
      <c r="H10" s="9"/>
      <c r="I10" s="16"/>
      <c r="J10" s="104">
        <v>150</v>
      </c>
      <c r="K10" s="11">
        <f t="shared" si="0"/>
        <v>157.5</v>
      </c>
    </row>
    <row r="11" spans="1:11" x14ac:dyDescent="0.2">
      <c r="A11" s="58">
        <v>5</v>
      </c>
      <c r="B11" s="12" t="s">
        <v>40</v>
      </c>
      <c r="C11" s="6">
        <v>44488</v>
      </c>
      <c r="D11" s="13">
        <v>44489</v>
      </c>
      <c r="E11" s="8">
        <v>71.7</v>
      </c>
      <c r="F11" s="9"/>
      <c r="G11" s="14">
        <v>2.5</v>
      </c>
      <c r="H11" s="9">
        <v>173.31</v>
      </c>
      <c r="I11" s="9"/>
      <c r="J11" s="103">
        <v>144</v>
      </c>
      <c r="K11" s="11">
        <f t="shared" si="0"/>
        <v>391.51</v>
      </c>
    </row>
    <row r="12" spans="1:11" x14ac:dyDescent="0.2">
      <c r="A12" s="58">
        <v>6</v>
      </c>
      <c r="B12" s="18" t="s">
        <v>40</v>
      </c>
      <c r="C12" s="70">
        <v>44503</v>
      </c>
      <c r="D12" s="7">
        <v>44504</v>
      </c>
      <c r="E12" s="8">
        <v>142</v>
      </c>
      <c r="F12" s="9"/>
      <c r="G12" s="14">
        <v>37.299999999999997</v>
      </c>
      <c r="H12" s="9">
        <v>184.31</v>
      </c>
      <c r="I12" s="9"/>
      <c r="J12" s="103">
        <v>130</v>
      </c>
      <c r="K12" s="11">
        <f t="shared" si="0"/>
        <v>493.61</v>
      </c>
    </row>
    <row r="13" spans="1:11" x14ac:dyDescent="0.2">
      <c r="A13" s="58">
        <v>7</v>
      </c>
      <c r="B13" s="19" t="s">
        <v>40</v>
      </c>
      <c r="C13" s="79">
        <v>44882</v>
      </c>
      <c r="D13" s="20">
        <v>44882</v>
      </c>
      <c r="E13" s="21">
        <v>80.650000000000006</v>
      </c>
      <c r="F13" s="9"/>
      <c r="G13" s="14"/>
      <c r="H13" s="9">
        <v>243.33</v>
      </c>
      <c r="I13" s="9"/>
      <c r="J13" s="103"/>
      <c r="K13" s="11">
        <f t="shared" si="0"/>
        <v>323.98</v>
      </c>
    </row>
    <row r="14" spans="1:11" x14ac:dyDescent="0.2">
      <c r="A14" s="58">
        <v>8</v>
      </c>
      <c r="B14" s="19" t="s">
        <v>40</v>
      </c>
      <c r="C14" s="79">
        <v>44909</v>
      </c>
      <c r="D14" s="20">
        <v>44910</v>
      </c>
      <c r="E14" s="21">
        <v>117.4</v>
      </c>
      <c r="F14" s="9"/>
      <c r="G14" s="14">
        <v>18.100000000000001</v>
      </c>
      <c r="H14" s="9">
        <v>376.31</v>
      </c>
      <c r="I14" s="9"/>
      <c r="J14" s="103">
        <v>165</v>
      </c>
      <c r="K14" s="11">
        <f t="shared" si="0"/>
        <v>676.81</v>
      </c>
    </row>
    <row r="15" spans="1:11" x14ac:dyDescent="0.2">
      <c r="A15" s="58">
        <v>9</v>
      </c>
      <c r="B15" s="19" t="s">
        <v>40</v>
      </c>
      <c r="C15" s="79">
        <v>44917</v>
      </c>
      <c r="D15" s="20">
        <v>44918</v>
      </c>
      <c r="E15" s="21">
        <f>78.8+50</f>
        <v>128.80000000000001</v>
      </c>
      <c r="F15" s="9"/>
      <c r="G15" s="14">
        <v>29.6</v>
      </c>
      <c r="H15" s="9">
        <v>286.31</v>
      </c>
      <c r="I15" s="9"/>
      <c r="J15" s="103">
        <v>155</v>
      </c>
      <c r="K15" s="11">
        <f t="shared" si="0"/>
        <v>599.71</v>
      </c>
    </row>
    <row r="16" spans="1:11" x14ac:dyDescent="0.2">
      <c r="A16" s="58"/>
      <c r="B16" s="19"/>
      <c r="C16" s="79"/>
      <c r="D16" s="20"/>
      <c r="E16" s="21"/>
      <c r="F16" s="9"/>
      <c r="G16" s="14"/>
      <c r="H16" s="9"/>
      <c r="I16" s="9"/>
      <c r="J16" s="103"/>
      <c r="K16" s="11">
        <f t="shared" si="0"/>
        <v>0</v>
      </c>
    </row>
    <row r="17" spans="1:11" x14ac:dyDescent="0.2">
      <c r="A17" s="58"/>
      <c r="B17" s="19"/>
      <c r="C17" s="79"/>
      <c r="D17" s="20"/>
      <c r="E17" s="21"/>
      <c r="F17" s="9"/>
      <c r="G17" s="14"/>
      <c r="H17" s="9"/>
      <c r="I17" s="9"/>
      <c r="J17" s="103"/>
      <c r="K17" s="11">
        <f t="shared" si="0"/>
        <v>0</v>
      </c>
    </row>
    <row r="18" spans="1:11" x14ac:dyDescent="0.2">
      <c r="A18" s="58"/>
      <c r="B18" s="19"/>
      <c r="C18" s="79"/>
      <c r="D18" s="20"/>
      <c r="E18" s="21"/>
      <c r="F18" s="9"/>
      <c r="G18" s="14"/>
      <c r="H18" s="9"/>
      <c r="I18" s="9"/>
      <c r="J18" s="9"/>
      <c r="K18" s="11">
        <f t="shared" si="0"/>
        <v>0</v>
      </c>
    </row>
    <row r="19" spans="1:11" x14ac:dyDescent="0.2">
      <c r="A19" s="58"/>
      <c r="B19" s="19"/>
      <c r="C19" s="79"/>
      <c r="D19" s="20"/>
      <c r="E19" s="21"/>
      <c r="F19" s="9"/>
      <c r="G19" s="14"/>
      <c r="H19" s="9"/>
      <c r="I19" s="9"/>
      <c r="J19" s="9"/>
      <c r="K19" s="11">
        <f t="shared" si="0"/>
        <v>0</v>
      </c>
    </row>
    <row r="20" spans="1:11" x14ac:dyDescent="0.2">
      <c r="A20" s="58"/>
      <c r="B20" s="19"/>
      <c r="C20" s="19"/>
      <c r="D20" s="22"/>
      <c r="E20" s="21"/>
      <c r="F20" s="9"/>
      <c r="G20" s="14"/>
      <c r="H20" s="9"/>
      <c r="I20" s="9"/>
      <c r="J20" s="9"/>
      <c r="K20" s="11">
        <f t="shared" si="0"/>
        <v>0</v>
      </c>
    </row>
    <row r="21" spans="1:11" x14ac:dyDescent="0.2">
      <c r="B21" s="23" t="s">
        <v>12</v>
      </c>
      <c r="C21" s="23"/>
      <c r="D21" s="18"/>
      <c r="E21" s="24">
        <f t="shared" ref="E21:K21" si="1">SUM(E7:E20)</f>
        <v>946.68999999999983</v>
      </c>
      <c r="F21" s="25">
        <f t="shared" si="1"/>
        <v>0</v>
      </c>
      <c r="G21" s="24">
        <f t="shared" si="1"/>
        <v>269.11</v>
      </c>
      <c r="H21" s="24">
        <f t="shared" si="1"/>
        <v>1565.03</v>
      </c>
      <c r="I21" s="24">
        <f t="shared" si="1"/>
        <v>0</v>
      </c>
      <c r="J21" s="24">
        <f t="shared" si="1"/>
        <v>884</v>
      </c>
      <c r="K21" s="11">
        <f t="shared" si="1"/>
        <v>3664.83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A7" sqref="A7"/>
    </sheetView>
  </sheetViews>
  <sheetFormatPr defaultColWidth="9" defaultRowHeight="12.75" x14ac:dyDescent="0.2"/>
  <cols>
    <col min="1" max="1" width="3.7109375" customWidth="1"/>
    <col min="2" max="2" width="15.42578125" customWidth="1"/>
    <col min="3" max="3" width="11.5703125" customWidth="1"/>
    <col min="4" max="4" width="12.7109375" customWidth="1"/>
    <col min="5" max="5" width="11" customWidth="1"/>
    <col min="6" max="6" width="9.85546875" customWidth="1"/>
    <col min="7" max="7" width="11.85546875" customWidth="1"/>
    <col min="8" max="8" width="12" customWidth="1"/>
    <col min="9" max="9" width="10.28515625" customWidth="1"/>
    <col min="10" max="10" width="11.5703125" customWidth="1"/>
    <col min="11" max="11" width="13.28515625" customWidth="1"/>
  </cols>
  <sheetData>
    <row r="1" spans="1:11" x14ac:dyDescent="0.2">
      <c r="B1" s="1"/>
      <c r="C1" s="1"/>
      <c r="D1" s="1"/>
      <c r="E1" s="2"/>
      <c r="F1" s="2"/>
      <c r="G1" s="2"/>
      <c r="H1" s="2"/>
    </row>
    <row r="2" spans="1:11" ht="12.75" customHeight="1" x14ac:dyDescent="0.2">
      <c r="B2" s="112" t="s">
        <v>0</v>
      </c>
      <c r="C2" s="112"/>
      <c r="D2" s="112"/>
      <c r="E2" s="112"/>
      <c r="F2" s="112"/>
      <c r="G2" s="112"/>
      <c r="H2" s="112"/>
      <c r="I2" s="112"/>
      <c r="J2" s="112"/>
      <c r="K2" s="112"/>
    </row>
    <row r="3" spans="1:11" ht="12.75" customHeight="1" x14ac:dyDescent="0.2">
      <c r="B3" s="113" t="s">
        <v>33</v>
      </c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2">
      <c r="B4" s="118" t="s">
        <v>32</v>
      </c>
      <c r="C4" s="118"/>
      <c r="D4" s="118"/>
      <c r="E4" s="118"/>
      <c r="F4" s="118"/>
      <c r="G4" s="118"/>
      <c r="H4" s="118"/>
      <c r="I4" s="118"/>
      <c r="J4" s="118"/>
      <c r="K4" s="118"/>
    </row>
    <row r="5" spans="1:11" ht="43.5" customHeight="1" x14ac:dyDescent="0.2">
      <c r="B5" s="115" t="s">
        <v>2</v>
      </c>
      <c r="C5" s="115"/>
      <c r="D5" s="115"/>
      <c r="E5" s="116" t="s">
        <v>3</v>
      </c>
      <c r="F5" s="116"/>
      <c r="G5" s="116"/>
      <c r="H5" s="116" t="s">
        <v>4</v>
      </c>
      <c r="I5" s="116"/>
      <c r="J5" s="116"/>
      <c r="K5" s="117" t="s">
        <v>5</v>
      </c>
    </row>
    <row r="6" spans="1:11" ht="40.5" customHeight="1" x14ac:dyDescent="0.2">
      <c r="B6" s="115"/>
      <c r="C6" s="3" t="s">
        <v>6</v>
      </c>
      <c r="D6" s="5" t="s">
        <v>7</v>
      </c>
      <c r="E6" s="4" t="s">
        <v>8</v>
      </c>
      <c r="F6" s="4" t="s">
        <v>9</v>
      </c>
      <c r="G6" s="4" t="s">
        <v>10</v>
      </c>
      <c r="H6" s="4" t="s">
        <v>8</v>
      </c>
      <c r="I6" s="4" t="s">
        <v>11</v>
      </c>
      <c r="J6" s="4" t="s">
        <v>10</v>
      </c>
      <c r="K6" s="117"/>
    </row>
    <row r="7" spans="1:11" ht="15" customHeight="1" x14ac:dyDescent="0.2">
      <c r="A7" s="58"/>
      <c r="B7" s="30"/>
      <c r="C7" s="42"/>
      <c r="D7" s="46"/>
      <c r="E7" s="37"/>
      <c r="F7" s="49"/>
      <c r="G7" s="49"/>
      <c r="H7" s="49"/>
      <c r="I7" s="50"/>
      <c r="J7" s="50"/>
      <c r="K7" s="55">
        <f t="shared" ref="K7:K20" si="0">SUM(E7:J7)</f>
        <v>0</v>
      </c>
    </row>
    <row r="8" spans="1:11" ht="15" customHeight="1" x14ac:dyDescent="0.2">
      <c r="B8" s="30"/>
      <c r="C8" s="42"/>
      <c r="D8" s="46"/>
      <c r="E8" s="37"/>
      <c r="F8" s="49"/>
      <c r="G8" s="49"/>
      <c r="H8" s="49"/>
      <c r="I8" s="50"/>
      <c r="J8" s="50"/>
      <c r="K8" s="55">
        <f t="shared" si="0"/>
        <v>0</v>
      </c>
    </row>
    <row r="9" spans="1:11" ht="15" customHeight="1" x14ac:dyDescent="0.2">
      <c r="B9" s="31"/>
      <c r="C9" s="42"/>
      <c r="D9" s="42"/>
      <c r="E9" s="37"/>
      <c r="F9" s="49"/>
      <c r="G9" s="51"/>
      <c r="H9" s="49"/>
      <c r="I9" s="49"/>
      <c r="J9" s="49"/>
      <c r="K9" s="55">
        <f t="shared" si="0"/>
        <v>0</v>
      </c>
    </row>
    <row r="10" spans="1:11" ht="15" customHeight="1" x14ac:dyDescent="0.2">
      <c r="B10" s="31"/>
      <c r="C10" s="43"/>
      <c r="D10" s="42"/>
      <c r="E10" s="37"/>
      <c r="F10" s="49"/>
      <c r="G10" s="51"/>
      <c r="H10" s="49"/>
      <c r="I10" s="40"/>
      <c r="J10" s="40"/>
      <c r="K10" s="55">
        <f t="shared" si="0"/>
        <v>0</v>
      </c>
    </row>
    <row r="11" spans="1:11" ht="15" customHeight="1" x14ac:dyDescent="0.2">
      <c r="B11" s="31"/>
      <c r="C11" s="43"/>
      <c r="D11" s="42"/>
      <c r="E11" s="37"/>
      <c r="F11" s="52"/>
      <c r="G11" s="51"/>
      <c r="H11" s="49"/>
      <c r="I11" s="49"/>
      <c r="J11" s="49"/>
      <c r="K11" s="55">
        <f t="shared" si="0"/>
        <v>0</v>
      </c>
    </row>
    <row r="12" spans="1:11" ht="15" customHeight="1" x14ac:dyDescent="0.2">
      <c r="B12" s="32"/>
      <c r="C12" s="44"/>
      <c r="D12" s="46"/>
      <c r="E12" s="37"/>
      <c r="F12" s="49"/>
      <c r="G12" s="51"/>
      <c r="H12" s="49"/>
      <c r="I12" s="49"/>
      <c r="J12" s="49"/>
      <c r="K12" s="55">
        <f t="shared" si="0"/>
        <v>0</v>
      </c>
    </row>
    <row r="13" spans="1:11" ht="15" customHeight="1" x14ac:dyDescent="0.2">
      <c r="B13" s="33"/>
      <c r="C13" s="45"/>
      <c r="D13" s="47"/>
      <c r="E13" s="40"/>
      <c r="F13" s="49"/>
      <c r="G13" s="51"/>
      <c r="H13" s="49"/>
      <c r="I13" s="49"/>
      <c r="J13" s="49"/>
      <c r="K13" s="55">
        <f t="shared" si="0"/>
        <v>0</v>
      </c>
    </row>
    <row r="14" spans="1:11" ht="15" customHeight="1" x14ac:dyDescent="0.2">
      <c r="B14" s="33"/>
      <c r="C14" s="45"/>
      <c r="D14" s="48"/>
      <c r="E14" s="40"/>
      <c r="F14" s="49"/>
      <c r="G14" s="51"/>
      <c r="H14" s="49"/>
      <c r="I14" s="49"/>
      <c r="J14" s="49"/>
      <c r="K14" s="55">
        <f t="shared" si="0"/>
        <v>0</v>
      </c>
    </row>
    <row r="15" spans="1:11" ht="15" customHeight="1" x14ac:dyDescent="0.2">
      <c r="B15" s="33"/>
      <c r="C15" s="45"/>
      <c r="D15" s="48"/>
      <c r="E15" s="40"/>
      <c r="F15" s="49"/>
      <c r="G15" s="51"/>
      <c r="H15" s="49"/>
      <c r="I15" s="49"/>
      <c r="J15" s="49"/>
      <c r="K15" s="55">
        <f t="shared" si="0"/>
        <v>0</v>
      </c>
    </row>
    <row r="16" spans="1:11" ht="15" customHeight="1" x14ac:dyDescent="0.2">
      <c r="B16" s="33"/>
      <c r="C16" s="45"/>
      <c r="D16" s="48"/>
      <c r="E16" s="40"/>
      <c r="F16" s="49"/>
      <c r="G16" s="51"/>
      <c r="H16" s="49"/>
      <c r="I16" s="49"/>
      <c r="J16" s="49"/>
      <c r="K16" s="55">
        <f t="shared" si="0"/>
        <v>0</v>
      </c>
    </row>
    <row r="17" spans="1:11" ht="15" customHeight="1" x14ac:dyDescent="0.2">
      <c r="B17" s="33"/>
      <c r="C17" s="45"/>
      <c r="D17" s="48"/>
      <c r="E17" s="40"/>
      <c r="F17" s="49"/>
      <c r="G17" s="51"/>
      <c r="H17" s="49"/>
      <c r="I17" s="49"/>
      <c r="J17" s="49"/>
      <c r="K17" s="55">
        <f t="shared" si="0"/>
        <v>0</v>
      </c>
    </row>
    <row r="18" spans="1:11" ht="15" customHeight="1" x14ac:dyDescent="0.2">
      <c r="B18" s="33"/>
      <c r="C18" s="45"/>
      <c r="D18" s="48"/>
      <c r="E18" s="40"/>
      <c r="F18" s="49"/>
      <c r="G18" s="51"/>
      <c r="H18" s="49"/>
      <c r="I18" s="49"/>
      <c r="J18" s="49"/>
      <c r="K18" s="55">
        <f t="shared" si="0"/>
        <v>0</v>
      </c>
    </row>
    <row r="19" spans="1:11" ht="15" customHeight="1" x14ac:dyDescent="0.2">
      <c r="B19" s="33"/>
      <c r="C19" s="45"/>
      <c r="D19" s="48"/>
      <c r="E19" s="40"/>
      <c r="F19" s="49"/>
      <c r="G19" s="51"/>
      <c r="H19" s="49"/>
      <c r="I19" s="49"/>
      <c r="J19" s="49"/>
      <c r="K19" s="55">
        <f t="shared" si="0"/>
        <v>0</v>
      </c>
    </row>
    <row r="20" spans="1:11" ht="15" customHeight="1" x14ac:dyDescent="0.2">
      <c r="B20" s="33"/>
      <c r="C20" s="45"/>
      <c r="D20" s="48"/>
      <c r="E20" s="40"/>
      <c r="F20" s="49"/>
      <c r="G20" s="51"/>
      <c r="H20" s="49"/>
      <c r="I20" s="49"/>
      <c r="J20" s="49"/>
      <c r="K20" s="55">
        <f t="shared" si="0"/>
        <v>0</v>
      </c>
    </row>
    <row r="21" spans="1:11" ht="15" customHeight="1" x14ac:dyDescent="0.2">
      <c r="B21" s="34" t="s">
        <v>12</v>
      </c>
      <c r="C21" s="34"/>
      <c r="D21" s="32"/>
      <c r="E21" s="24">
        <f t="shared" ref="E21:K21" si="1">SUM(E7:E20)</f>
        <v>0</v>
      </c>
      <c r="F21" s="25">
        <f t="shared" si="1"/>
        <v>0</v>
      </c>
      <c r="G21" s="24">
        <f t="shared" si="1"/>
        <v>0</v>
      </c>
      <c r="H21" s="24">
        <f t="shared" si="1"/>
        <v>0</v>
      </c>
      <c r="I21" s="24">
        <f t="shared" si="1"/>
        <v>0</v>
      </c>
      <c r="J21" s="24">
        <f t="shared" si="1"/>
        <v>0</v>
      </c>
      <c r="K21" s="55">
        <f t="shared" si="1"/>
        <v>0</v>
      </c>
    </row>
    <row r="22" spans="1:11" x14ac:dyDescent="0.2">
      <c r="B22" s="26"/>
      <c r="C22" s="26"/>
      <c r="D22" s="2"/>
      <c r="E22" s="27"/>
      <c r="F22" s="28"/>
      <c r="G22" s="27"/>
      <c r="H22" s="27"/>
      <c r="I22" s="27"/>
      <c r="J22" s="27"/>
    </row>
    <row r="23" spans="1:11" s="29" customFormat="1" ht="12.75" customHeight="1" x14ac:dyDescent="0.2">
      <c r="A23"/>
      <c r="B23" s="111" t="s">
        <v>13</v>
      </c>
      <c r="C23" s="111"/>
      <c r="D23" s="111"/>
    </row>
  </sheetData>
  <sheetProtection selectLockedCells="1" selectUnlockedCells="1"/>
  <mergeCells count="9">
    <mergeCell ref="B23:D23"/>
    <mergeCell ref="B2:K2"/>
    <mergeCell ref="B3:K3"/>
    <mergeCell ref="B5:B6"/>
    <mergeCell ref="C5:D5"/>
    <mergeCell ref="E5:G5"/>
    <mergeCell ref="H5:J5"/>
    <mergeCell ref="K5:K6"/>
    <mergeCell ref="B4:K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17</vt:i4>
      </vt:variant>
    </vt:vector>
  </HeadingPairs>
  <TitlesOfParts>
    <vt:vector size="17" baseType="lpstr">
      <vt:lpstr>Bucci</vt:lpstr>
      <vt:lpstr>Nicolò</vt:lpstr>
      <vt:lpstr>Bordilli</vt:lpstr>
      <vt:lpstr>Campora</vt:lpstr>
      <vt:lpstr>Cenci</vt:lpstr>
      <vt:lpstr>Gaggero</vt:lpstr>
      <vt:lpstr>Garassino</vt:lpstr>
      <vt:lpstr>Grosso</vt:lpstr>
      <vt:lpstr>Maresca</vt:lpstr>
      <vt:lpstr>RIEPILOGO</vt:lpstr>
      <vt:lpstr>Piciocchi</vt:lpstr>
      <vt:lpstr>Rosso</vt:lpstr>
      <vt:lpstr>Viale</vt:lpstr>
      <vt:lpstr>Bertorello</vt:lpstr>
      <vt:lpstr>Ottonello</vt:lpstr>
      <vt:lpstr>Pignone</vt:lpstr>
      <vt:lpstr>Remuzzi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Brunelli Maurizio</dc:creator>
  <cp:lastModifiedBy>Brunelli Maurizio</cp:lastModifiedBy>
  <cp:lastPrinted>2020-03-24T11:35:42Z</cp:lastPrinted>
  <dcterms:created xsi:type="dcterms:W3CDTF">2020-01-29T11:41:31Z</dcterms:created>
  <dcterms:modified xsi:type="dcterms:W3CDTF">2022-05-06T07:49:29Z</dcterms:modified>
</cp:coreProperties>
</file>