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drawings/drawing2.xml" ContentType="application/vnd.openxmlformats-officedocument.drawing+xml"/>
  <Override PartName="/xl/activeX/activeX2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comge\dfs1\Ragioneria_Bilanci\AMM-TRASPARENTE\ANNO_2024\Open Data\"/>
    </mc:Choice>
  </mc:AlternateContent>
  <xr:revisionPtr revIDLastSave="0" documentId="13_ncr:1_{AA6C8458-A96F-490F-AC96-7178C2745AC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Entrate 2024" sheetId="1" r:id="rId1"/>
    <sheet name="Spese 2024" sheetId="2" r:id="rId2"/>
    <sheet name="Entrate 2025" sheetId="4" r:id="rId3"/>
    <sheet name="Spese 2025" sheetId="5" r:id="rId4"/>
    <sheet name="Entrate 2026" sheetId="6" r:id="rId5"/>
    <sheet name="Spese 2026" sheetId="7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S56" i="7" l="1"/>
  <c r="BR56" i="7"/>
  <c r="BQ56" i="7"/>
  <c r="BQ57" i="7" s="1"/>
  <c r="BP56" i="7"/>
  <c r="BO56" i="7"/>
  <c r="BN56" i="7"/>
  <c r="BM56" i="7"/>
  <c r="BL56" i="7"/>
  <c r="BK56" i="7"/>
  <c r="BK57" i="7" s="1"/>
  <c r="BJ56" i="7"/>
  <c r="BI56" i="7"/>
  <c r="BH56" i="7"/>
  <c r="BG56" i="7"/>
  <c r="BF56" i="7"/>
  <c r="BE56" i="7"/>
  <c r="BE57" i="7" s="1"/>
  <c r="BD56" i="7"/>
  <c r="BC56" i="7"/>
  <c r="BB56" i="7"/>
  <c r="BA56" i="7"/>
  <c r="AZ56" i="7"/>
  <c r="AY56" i="7"/>
  <c r="AY57" i="7" s="1"/>
  <c r="AX56" i="7"/>
  <c r="AW56" i="7"/>
  <c r="AV56" i="7"/>
  <c r="AU56" i="7"/>
  <c r="AT56" i="7"/>
  <c r="AS56" i="7"/>
  <c r="AS57" i="7" s="1"/>
  <c r="AR56" i="7"/>
  <c r="AQ56" i="7"/>
  <c r="AP56" i="7"/>
  <c r="AO56" i="7"/>
  <c r="AN56" i="7"/>
  <c r="AM56" i="7"/>
  <c r="AM57" i="7" s="1"/>
  <c r="AL56" i="7"/>
  <c r="AK56" i="7"/>
  <c r="AJ56" i="7"/>
  <c r="AI56" i="7"/>
  <c r="AH56" i="7"/>
  <c r="AG56" i="7"/>
  <c r="AG57" i="7" s="1"/>
  <c r="AF56" i="7"/>
  <c r="AE56" i="7"/>
  <c r="AD56" i="7"/>
  <c r="AC56" i="7"/>
  <c r="AB56" i="7"/>
  <c r="AA56" i="7"/>
  <c r="AA57" i="7" s="1"/>
  <c r="Z56" i="7"/>
  <c r="Y56" i="7"/>
  <c r="X56" i="7"/>
  <c r="W56" i="7"/>
  <c r="V56" i="7"/>
  <c r="U56" i="7"/>
  <c r="U57" i="7" s="1"/>
  <c r="T56" i="7"/>
  <c r="S56" i="7"/>
  <c r="R56" i="7"/>
  <c r="Q56" i="7"/>
  <c r="P56" i="7"/>
  <c r="O56" i="7"/>
  <c r="O57" i="7" s="1"/>
  <c r="N56" i="7"/>
  <c r="M56" i="7"/>
  <c r="L56" i="7"/>
  <c r="K56" i="7"/>
  <c r="J56" i="7"/>
  <c r="I56" i="7"/>
  <c r="I57" i="7" s="1"/>
  <c r="H56" i="7"/>
  <c r="G56" i="7"/>
  <c r="F56" i="7"/>
  <c r="E56" i="7"/>
  <c r="D56" i="7"/>
  <c r="C56" i="7"/>
  <c r="C57" i="7" s="1"/>
  <c r="BW55" i="7"/>
  <c r="BW56" i="7" s="1"/>
  <c r="BV55" i="7"/>
  <c r="BU55" i="7"/>
  <c r="A55" i="7"/>
  <c r="BW54" i="7"/>
  <c r="BV54" i="7"/>
  <c r="BV56" i="7" s="1"/>
  <c r="BU54" i="7"/>
  <c r="BU56" i="7" s="1"/>
  <c r="BS51" i="7"/>
  <c r="BR51" i="7"/>
  <c r="BQ51" i="7"/>
  <c r="BP51" i="7"/>
  <c r="BO51" i="7"/>
  <c r="BN51" i="7"/>
  <c r="BM51" i="7"/>
  <c r="BL51" i="7"/>
  <c r="BK51" i="7"/>
  <c r="BJ51" i="7"/>
  <c r="BI51" i="7"/>
  <c r="BH51" i="7"/>
  <c r="BG51" i="7"/>
  <c r="BF51" i="7"/>
  <c r="BE51" i="7"/>
  <c r="BD51" i="7"/>
  <c r="BC51" i="7"/>
  <c r="BB51" i="7"/>
  <c r="BA51" i="7"/>
  <c r="AZ51" i="7"/>
  <c r="AY51" i="7"/>
  <c r="AX51" i="7"/>
  <c r="AW51" i="7"/>
  <c r="AV51" i="7"/>
  <c r="AU51" i="7"/>
  <c r="AT51" i="7"/>
  <c r="AS51" i="7"/>
  <c r="AR51" i="7"/>
  <c r="AQ51" i="7"/>
  <c r="AP51" i="7"/>
  <c r="AO51" i="7"/>
  <c r="AN51" i="7"/>
  <c r="AM51" i="7"/>
  <c r="AL51" i="7"/>
  <c r="AK51" i="7"/>
  <c r="AJ51" i="7"/>
  <c r="AI51" i="7"/>
  <c r="AH51" i="7"/>
  <c r="AG51" i="7"/>
  <c r="AF51" i="7"/>
  <c r="AE51" i="7"/>
  <c r="AD51" i="7"/>
  <c r="AC51" i="7"/>
  <c r="AB51" i="7"/>
  <c r="AA51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W50" i="7"/>
  <c r="BW51" i="7" s="1"/>
  <c r="BV50" i="7"/>
  <c r="BV51" i="7" s="1"/>
  <c r="BU50" i="7"/>
  <c r="BU51" i="7" s="1"/>
  <c r="BS47" i="7"/>
  <c r="BR47" i="7"/>
  <c r="BQ47" i="7"/>
  <c r="BP47" i="7"/>
  <c r="BO47" i="7"/>
  <c r="BN47" i="7"/>
  <c r="BM47" i="7"/>
  <c r="BL47" i="7"/>
  <c r="BK47" i="7"/>
  <c r="BJ47" i="7"/>
  <c r="BI47" i="7"/>
  <c r="BH47" i="7"/>
  <c r="BG47" i="7"/>
  <c r="BF47" i="7"/>
  <c r="BE47" i="7"/>
  <c r="BD47" i="7"/>
  <c r="BC47" i="7"/>
  <c r="BB47" i="7"/>
  <c r="BA47" i="7"/>
  <c r="AZ47" i="7"/>
  <c r="AY47" i="7"/>
  <c r="AX47" i="7"/>
  <c r="AW47" i="7"/>
  <c r="AV47" i="7"/>
  <c r="AU47" i="7"/>
  <c r="AT47" i="7"/>
  <c r="AS47" i="7"/>
  <c r="AR47" i="7"/>
  <c r="AQ47" i="7"/>
  <c r="AP47" i="7"/>
  <c r="AO47" i="7"/>
  <c r="AN47" i="7"/>
  <c r="AM47" i="7"/>
  <c r="AL47" i="7"/>
  <c r="AK47" i="7"/>
  <c r="AJ47" i="7"/>
  <c r="AI47" i="7"/>
  <c r="AH47" i="7"/>
  <c r="AG47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W46" i="7"/>
  <c r="BV46" i="7"/>
  <c r="BU46" i="7"/>
  <c r="BW45" i="7"/>
  <c r="BV45" i="7"/>
  <c r="BU45" i="7"/>
  <c r="A45" i="7"/>
  <c r="A46" i="7" s="1"/>
  <c r="BW44" i="7"/>
  <c r="BV44" i="7"/>
  <c r="BU44" i="7"/>
  <c r="A44" i="7"/>
  <c r="BW43" i="7"/>
  <c r="BW47" i="7" s="1"/>
  <c r="BV43" i="7"/>
  <c r="BV47" i="7" s="1"/>
  <c r="BU43" i="7"/>
  <c r="BU47" i="7" s="1"/>
  <c r="BS40" i="7"/>
  <c r="BR40" i="7"/>
  <c r="BQ40" i="7"/>
  <c r="BP40" i="7"/>
  <c r="BO40" i="7"/>
  <c r="BN40" i="7"/>
  <c r="BM40" i="7"/>
  <c r="BL40" i="7"/>
  <c r="BK40" i="7"/>
  <c r="BJ40" i="7"/>
  <c r="BI40" i="7"/>
  <c r="BH40" i="7"/>
  <c r="BG40" i="7"/>
  <c r="BF40" i="7"/>
  <c r="BE40" i="7"/>
  <c r="BD40" i="7"/>
  <c r="BC40" i="7"/>
  <c r="BB40" i="7"/>
  <c r="BA40" i="7"/>
  <c r="AZ40" i="7"/>
  <c r="AY40" i="7"/>
  <c r="AX40" i="7"/>
  <c r="AW40" i="7"/>
  <c r="AV40" i="7"/>
  <c r="AU40" i="7"/>
  <c r="AT40" i="7"/>
  <c r="AS40" i="7"/>
  <c r="AR40" i="7"/>
  <c r="AQ40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W39" i="7"/>
  <c r="BV39" i="7"/>
  <c r="BU39" i="7"/>
  <c r="BW38" i="7"/>
  <c r="BV38" i="7"/>
  <c r="BU38" i="7"/>
  <c r="BW37" i="7"/>
  <c r="BV37" i="7"/>
  <c r="BU37" i="7"/>
  <c r="A37" i="7"/>
  <c r="A38" i="7" s="1"/>
  <c r="A39" i="7" s="1"/>
  <c r="BW36" i="7"/>
  <c r="BW40" i="7" s="1"/>
  <c r="BV36" i="7"/>
  <c r="BV40" i="7" s="1"/>
  <c r="BU36" i="7"/>
  <c r="BU40" i="7" s="1"/>
  <c r="BS33" i="7"/>
  <c r="BR33" i="7"/>
  <c r="BQ33" i="7"/>
  <c r="BP33" i="7"/>
  <c r="BO33" i="7"/>
  <c r="BN33" i="7"/>
  <c r="BM33" i="7"/>
  <c r="BL33" i="7"/>
  <c r="BK33" i="7"/>
  <c r="BJ33" i="7"/>
  <c r="BI33" i="7"/>
  <c r="BH33" i="7"/>
  <c r="BG33" i="7"/>
  <c r="BF33" i="7"/>
  <c r="BE33" i="7"/>
  <c r="BD33" i="7"/>
  <c r="BC33" i="7"/>
  <c r="BB33" i="7"/>
  <c r="BA33" i="7"/>
  <c r="AZ33" i="7"/>
  <c r="AY33" i="7"/>
  <c r="AX33" i="7"/>
  <c r="AW33" i="7"/>
  <c r="AV33" i="7"/>
  <c r="AU33" i="7"/>
  <c r="AT33" i="7"/>
  <c r="AS33" i="7"/>
  <c r="AR33" i="7"/>
  <c r="AQ33" i="7"/>
  <c r="AP33" i="7"/>
  <c r="AO33" i="7"/>
  <c r="AN33" i="7"/>
  <c r="AM33" i="7"/>
  <c r="AL33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W32" i="7"/>
  <c r="BV32" i="7"/>
  <c r="BU32" i="7"/>
  <c r="BW31" i="7"/>
  <c r="BV31" i="7"/>
  <c r="BU31" i="7"/>
  <c r="BW30" i="7"/>
  <c r="BV30" i="7"/>
  <c r="BU30" i="7"/>
  <c r="BW29" i="7"/>
  <c r="BV29" i="7"/>
  <c r="BV33" i="7" s="1"/>
  <c r="BU29" i="7"/>
  <c r="BU33" i="7" s="1"/>
  <c r="A29" i="7"/>
  <c r="A30" i="7" s="1"/>
  <c r="A31" i="7" s="1"/>
  <c r="A32" i="7" s="1"/>
  <c r="BW28" i="7"/>
  <c r="BW33" i="7" s="1"/>
  <c r="BV28" i="7"/>
  <c r="BU28" i="7"/>
  <c r="BS25" i="7"/>
  <c r="BS57" i="7" s="1"/>
  <c r="BR25" i="7"/>
  <c r="BR57" i="7" s="1"/>
  <c r="BQ25" i="7"/>
  <c r="BP25" i="7"/>
  <c r="BP57" i="7" s="1"/>
  <c r="BO25" i="7"/>
  <c r="BO57" i="7" s="1"/>
  <c r="BN25" i="7"/>
  <c r="BN57" i="7" s="1"/>
  <c r="BM25" i="7"/>
  <c r="BM57" i="7" s="1"/>
  <c r="BL25" i="7"/>
  <c r="BL57" i="7" s="1"/>
  <c r="BK25" i="7"/>
  <c r="BJ25" i="7"/>
  <c r="BJ57" i="7" s="1"/>
  <c r="BI25" i="7"/>
  <c r="BI57" i="7" s="1"/>
  <c r="BH25" i="7"/>
  <c r="BH57" i="7" s="1"/>
  <c r="BG25" i="7"/>
  <c r="BG57" i="7" s="1"/>
  <c r="BF25" i="7"/>
  <c r="BF57" i="7" s="1"/>
  <c r="BE25" i="7"/>
  <c r="BD25" i="7"/>
  <c r="BD57" i="7" s="1"/>
  <c r="BC25" i="7"/>
  <c r="BC57" i="7" s="1"/>
  <c r="BB25" i="7"/>
  <c r="BB57" i="7" s="1"/>
  <c r="BA25" i="7"/>
  <c r="BA57" i="7" s="1"/>
  <c r="AZ25" i="7"/>
  <c r="AZ57" i="7" s="1"/>
  <c r="AY25" i="7"/>
  <c r="AX25" i="7"/>
  <c r="AX57" i="7" s="1"/>
  <c r="AW25" i="7"/>
  <c r="AW57" i="7" s="1"/>
  <c r="AV25" i="7"/>
  <c r="AV57" i="7" s="1"/>
  <c r="AU25" i="7"/>
  <c r="AU57" i="7" s="1"/>
  <c r="AT25" i="7"/>
  <c r="AT57" i="7" s="1"/>
  <c r="AS25" i="7"/>
  <c r="AR25" i="7"/>
  <c r="AR57" i="7" s="1"/>
  <c r="AQ25" i="7"/>
  <c r="AQ57" i="7" s="1"/>
  <c r="AP25" i="7"/>
  <c r="AP57" i="7" s="1"/>
  <c r="AO25" i="7"/>
  <c r="AO57" i="7" s="1"/>
  <c r="AN25" i="7"/>
  <c r="AN57" i="7" s="1"/>
  <c r="AM25" i="7"/>
  <c r="AL25" i="7"/>
  <c r="AL57" i="7" s="1"/>
  <c r="AK25" i="7"/>
  <c r="AK57" i="7" s="1"/>
  <c r="AJ25" i="7"/>
  <c r="AJ57" i="7" s="1"/>
  <c r="AI25" i="7"/>
  <c r="AI57" i="7" s="1"/>
  <c r="AH25" i="7"/>
  <c r="AH57" i="7" s="1"/>
  <c r="AG25" i="7"/>
  <c r="AF25" i="7"/>
  <c r="AF57" i="7" s="1"/>
  <c r="AE25" i="7"/>
  <c r="AE57" i="7" s="1"/>
  <c r="AD25" i="7"/>
  <c r="AD57" i="7" s="1"/>
  <c r="AC25" i="7"/>
  <c r="AC57" i="7" s="1"/>
  <c r="AB25" i="7"/>
  <c r="AB57" i="7" s="1"/>
  <c r="AA25" i="7"/>
  <c r="Z25" i="7"/>
  <c r="Z57" i="7" s="1"/>
  <c r="Y25" i="7"/>
  <c r="Y57" i="7" s="1"/>
  <c r="X25" i="7"/>
  <c r="X57" i="7" s="1"/>
  <c r="W25" i="7"/>
  <c r="W57" i="7" s="1"/>
  <c r="V25" i="7"/>
  <c r="V57" i="7" s="1"/>
  <c r="U25" i="7"/>
  <c r="T25" i="7"/>
  <c r="T57" i="7" s="1"/>
  <c r="S25" i="7"/>
  <c r="S57" i="7" s="1"/>
  <c r="R25" i="7"/>
  <c r="R57" i="7" s="1"/>
  <c r="Q25" i="7"/>
  <c r="Q57" i="7" s="1"/>
  <c r="P25" i="7"/>
  <c r="P57" i="7" s="1"/>
  <c r="O25" i="7"/>
  <c r="N25" i="7"/>
  <c r="N57" i="7" s="1"/>
  <c r="M25" i="7"/>
  <c r="M57" i="7" s="1"/>
  <c r="L25" i="7"/>
  <c r="L57" i="7" s="1"/>
  <c r="K25" i="7"/>
  <c r="K57" i="7" s="1"/>
  <c r="J25" i="7"/>
  <c r="J57" i="7" s="1"/>
  <c r="I25" i="7"/>
  <c r="H25" i="7"/>
  <c r="H57" i="7" s="1"/>
  <c r="G25" i="7"/>
  <c r="G57" i="7" s="1"/>
  <c r="F25" i="7"/>
  <c r="F57" i="7" s="1"/>
  <c r="E25" i="7"/>
  <c r="E57" i="7" s="1"/>
  <c r="D25" i="7"/>
  <c r="D57" i="7" s="1"/>
  <c r="C25" i="7"/>
  <c r="BW24" i="7"/>
  <c r="BV24" i="7"/>
  <c r="BU24" i="7"/>
  <c r="BW23" i="7"/>
  <c r="BV23" i="7"/>
  <c r="BU23" i="7"/>
  <c r="BW22" i="7"/>
  <c r="BV22" i="7"/>
  <c r="BU22" i="7"/>
  <c r="BW21" i="7"/>
  <c r="BV21" i="7"/>
  <c r="BU21" i="7"/>
  <c r="BW20" i="7"/>
  <c r="BV20" i="7"/>
  <c r="BU20" i="7"/>
  <c r="BW19" i="7"/>
  <c r="BV19" i="7"/>
  <c r="BU19" i="7"/>
  <c r="BW18" i="7"/>
  <c r="BV18" i="7"/>
  <c r="BU18" i="7"/>
  <c r="BW17" i="7"/>
  <c r="BV17" i="7"/>
  <c r="BU17" i="7"/>
  <c r="A17" i="7"/>
  <c r="A18" i="7" s="1"/>
  <c r="A19" i="7" s="1"/>
  <c r="A20" i="7" s="1"/>
  <c r="A21" i="7" s="1"/>
  <c r="A22" i="7" s="1"/>
  <c r="A23" i="7" s="1"/>
  <c r="A24" i="7" s="1"/>
  <c r="BW16" i="7"/>
  <c r="BV16" i="7"/>
  <c r="BU16" i="7"/>
  <c r="A16" i="7"/>
  <c r="BW15" i="7"/>
  <c r="BW25" i="7" s="1"/>
  <c r="BV15" i="7"/>
  <c r="BV25" i="7" s="1"/>
  <c r="BV57" i="7" s="1"/>
  <c r="BU15" i="7"/>
  <c r="BU25" i="7" s="1"/>
  <c r="D67" i="6"/>
  <c r="C67" i="6"/>
  <c r="D62" i="6"/>
  <c r="C62" i="6"/>
  <c r="D58" i="6"/>
  <c r="C58" i="6"/>
  <c r="D51" i="6"/>
  <c r="C51" i="6"/>
  <c r="D44" i="6"/>
  <c r="C44" i="6"/>
  <c r="D36" i="6"/>
  <c r="D68" i="6" s="1"/>
  <c r="D69" i="6" s="1"/>
  <c r="C36" i="6"/>
  <c r="D28" i="6"/>
  <c r="C28" i="6"/>
  <c r="C68" i="6" s="1"/>
  <c r="C69" i="6" s="1"/>
  <c r="D20" i="6"/>
  <c r="C20" i="6"/>
  <c r="BS56" i="5"/>
  <c r="BR56" i="5"/>
  <c r="BQ56" i="5"/>
  <c r="BQ57" i="5" s="1"/>
  <c r="BP56" i="5"/>
  <c r="BO56" i="5"/>
  <c r="BN56" i="5"/>
  <c r="BM56" i="5"/>
  <c r="BL56" i="5"/>
  <c r="BK56" i="5"/>
  <c r="BK57" i="5" s="1"/>
  <c r="BJ56" i="5"/>
  <c r="BI56" i="5"/>
  <c r="BH56" i="5"/>
  <c r="BG56" i="5"/>
  <c r="BF56" i="5"/>
  <c r="BE56" i="5"/>
  <c r="BE57" i="5" s="1"/>
  <c r="BD56" i="5"/>
  <c r="BC56" i="5"/>
  <c r="BB56" i="5"/>
  <c r="BA56" i="5"/>
  <c r="AZ56" i="5"/>
  <c r="AY56" i="5"/>
  <c r="AY57" i="5" s="1"/>
  <c r="AX56" i="5"/>
  <c r="AW56" i="5"/>
  <c r="AV56" i="5"/>
  <c r="AU56" i="5"/>
  <c r="AT56" i="5"/>
  <c r="AS56" i="5"/>
  <c r="AS57" i="5" s="1"/>
  <c r="AR56" i="5"/>
  <c r="AQ56" i="5"/>
  <c r="AP56" i="5"/>
  <c r="AO56" i="5"/>
  <c r="AN56" i="5"/>
  <c r="AM56" i="5"/>
  <c r="AM57" i="5" s="1"/>
  <c r="AL56" i="5"/>
  <c r="AK56" i="5"/>
  <c r="AJ56" i="5"/>
  <c r="AI56" i="5"/>
  <c r="AH56" i="5"/>
  <c r="AG56" i="5"/>
  <c r="AG57" i="5" s="1"/>
  <c r="AF56" i="5"/>
  <c r="AE56" i="5"/>
  <c r="AD56" i="5"/>
  <c r="AC56" i="5"/>
  <c r="AB56" i="5"/>
  <c r="AA56" i="5"/>
  <c r="AA57" i="5" s="1"/>
  <c r="Z56" i="5"/>
  <c r="Y56" i="5"/>
  <c r="X56" i="5"/>
  <c r="W56" i="5"/>
  <c r="V56" i="5"/>
  <c r="U56" i="5"/>
  <c r="U57" i="5" s="1"/>
  <c r="T56" i="5"/>
  <c r="S56" i="5"/>
  <c r="R56" i="5"/>
  <c r="Q56" i="5"/>
  <c r="P56" i="5"/>
  <c r="O56" i="5"/>
  <c r="O57" i="5" s="1"/>
  <c r="N56" i="5"/>
  <c r="M56" i="5"/>
  <c r="L56" i="5"/>
  <c r="K56" i="5"/>
  <c r="J56" i="5"/>
  <c r="I56" i="5"/>
  <c r="I57" i="5" s="1"/>
  <c r="H56" i="5"/>
  <c r="G56" i="5"/>
  <c r="F56" i="5"/>
  <c r="E56" i="5"/>
  <c r="D56" i="5"/>
  <c r="C56" i="5"/>
  <c r="C57" i="5" s="1"/>
  <c r="BW55" i="5"/>
  <c r="BV55" i="5"/>
  <c r="BU55" i="5"/>
  <c r="BU56" i="5" s="1"/>
  <c r="A55" i="5"/>
  <c r="BW54" i="5"/>
  <c r="BW56" i="5" s="1"/>
  <c r="BV54" i="5"/>
  <c r="BV56" i="5" s="1"/>
  <c r="BU54" i="5"/>
  <c r="BS51" i="5"/>
  <c r="BR51" i="5"/>
  <c r="BQ51" i="5"/>
  <c r="BP51" i="5"/>
  <c r="BO51" i="5"/>
  <c r="BN51" i="5"/>
  <c r="BM51" i="5"/>
  <c r="BL51" i="5"/>
  <c r="BK51" i="5"/>
  <c r="BJ51" i="5"/>
  <c r="BI51" i="5"/>
  <c r="BH51" i="5"/>
  <c r="BG51" i="5"/>
  <c r="BF51" i="5"/>
  <c r="BE51" i="5"/>
  <c r="BD51" i="5"/>
  <c r="BC51" i="5"/>
  <c r="BB51" i="5"/>
  <c r="BA51" i="5"/>
  <c r="AZ51" i="5"/>
  <c r="AY51" i="5"/>
  <c r="AX51" i="5"/>
  <c r="AW51" i="5"/>
  <c r="AV51" i="5"/>
  <c r="AU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W50" i="5"/>
  <c r="BW51" i="5" s="1"/>
  <c r="BV50" i="5"/>
  <c r="BV51" i="5" s="1"/>
  <c r="BU50" i="5"/>
  <c r="BU51" i="5" s="1"/>
  <c r="BS47" i="5"/>
  <c r="BR47" i="5"/>
  <c r="BQ47" i="5"/>
  <c r="BP47" i="5"/>
  <c r="BO47" i="5"/>
  <c r="BN47" i="5"/>
  <c r="BM47" i="5"/>
  <c r="BL47" i="5"/>
  <c r="BK47" i="5"/>
  <c r="BJ47" i="5"/>
  <c r="BI47" i="5"/>
  <c r="BH47" i="5"/>
  <c r="BG47" i="5"/>
  <c r="BF47" i="5"/>
  <c r="BE47" i="5"/>
  <c r="BD47" i="5"/>
  <c r="BC47" i="5"/>
  <c r="BB47" i="5"/>
  <c r="BA47" i="5"/>
  <c r="AZ47" i="5"/>
  <c r="AY47" i="5"/>
  <c r="AX47" i="5"/>
  <c r="AW47" i="5"/>
  <c r="AV47" i="5"/>
  <c r="AU47" i="5"/>
  <c r="AT47" i="5"/>
  <c r="AS47" i="5"/>
  <c r="AR47" i="5"/>
  <c r="AQ47" i="5"/>
  <c r="AP47" i="5"/>
  <c r="AO47" i="5"/>
  <c r="AN47" i="5"/>
  <c r="AM47" i="5"/>
  <c r="AL47" i="5"/>
  <c r="AK47" i="5"/>
  <c r="AJ47" i="5"/>
  <c r="AI47" i="5"/>
  <c r="AH47" i="5"/>
  <c r="AG47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W46" i="5"/>
  <c r="BV46" i="5"/>
  <c r="BU46" i="5"/>
  <c r="BW45" i="5"/>
  <c r="BV45" i="5"/>
  <c r="BU45" i="5"/>
  <c r="A45" i="5"/>
  <c r="A46" i="5" s="1"/>
  <c r="BW44" i="5"/>
  <c r="BV44" i="5"/>
  <c r="BU44" i="5"/>
  <c r="A44" i="5"/>
  <c r="BW43" i="5"/>
  <c r="BW47" i="5" s="1"/>
  <c r="BV43" i="5"/>
  <c r="BV47" i="5" s="1"/>
  <c r="BU43" i="5"/>
  <c r="BU47" i="5" s="1"/>
  <c r="BS40" i="5"/>
  <c r="BR40" i="5"/>
  <c r="BQ40" i="5"/>
  <c r="BP40" i="5"/>
  <c r="BO40" i="5"/>
  <c r="BN40" i="5"/>
  <c r="BN57" i="5" s="1"/>
  <c r="BM40" i="5"/>
  <c r="BL40" i="5"/>
  <c r="BK40" i="5"/>
  <c r="BJ40" i="5"/>
  <c r="BI40" i="5"/>
  <c r="BH40" i="5"/>
  <c r="BH57" i="5" s="1"/>
  <c r="BG40" i="5"/>
  <c r="BF40" i="5"/>
  <c r="BE40" i="5"/>
  <c r="BD40" i="5"/>
  <c r="BC40" i="5"/>
  <c r="BB40" i="5"/>
  <c r="BB57" i="5" s="1"/>
  <c r="BA40" i="5"/>
  <c r="AZ40" i="5"/>
  <c r="AY40" i="5"/>
  <c r="AX40" i="5"/>
  <c r="AW40" i="5"/>
  <c r="AV40" i="5"/>
  <c r="AV57" i="5" s="1"/>
  <c r="AU40" i="5"/>
  <c r="AT40" i="5"/>
  <c r="AS40" i="5"/>
  <c r="AR40" i="5"/>
  <c r="AQ40" i="5"/>
  <c r="AP40" i="5"/>
  <c r="AP57" i="5" s="1"/>
  <c r="AO40" i="5"/>
  <c r="AN40" i="5"/>
  <c r="AM40" i="5"/>
  <c r="AL40" i="5"/>
  <c r="AK40" i="5"/>
  <c r="AJ40" i="5"/>
  <c r="AJ57" i="5" s="1"/>
  <c r="AI40" i="5"/>
  <c r="AH40" i="5"/>
  <c r="AG40" i="5"/>
  <c r="AF40" i="5"/>
  <c r="AE40" i="5"/>
  <c r="AD40" i="5"/>
  <c r="AD57" i="5" s="1"/>
  <c r="AC40" i="5"/>
  <c r="AB40" i="5"/>
  <c r="AA40" i="5"/>
  <c r="Z40" i="5"/>
  <c r="Y40" i="5"/>
  <c r="X40" i="5"/>
  <c r="X57" i="5" s="1"/>
  <c r="W40" i="5"/>
  <c r="V40" i="5"/>
  <c r="U40" i="5"/>
  <c r="T40" i="5"/>
  <c r="S40" i="5"/>
  <c r="R40" i="5"/>
  <c r="R57" i="5" s="1"/>
  <c r="Q40" i="5"/>
  <c r="P40" i="5"/>
  <c r="O40" i="5"/>
  <c r="N40" i="5"/>
  <c r="M40" i="5"/>
  <c r="L40" i="5"/>
  <c r="L57" i="5" s="1"/>
  <c r="K40" i="5"/>
  <c r="J40" i="5"/>
  <c r="I40" i="5"/>
  <c r="H40" i="5"/>
  <c r="G40" i="5"/>
  <c r="F40" i="5"/>
  <c r="F57" i="5" s="1"/>
  <c r="E40" i="5"/>
  <c r="D40" i="5"/>
  <c r="C40" i="5"/>
  <c r="BW39" i="5"/>
  <c r="BV39" i="5"/>
  <c r="BU39" i="5"/>
  <c r="BW38" i="5"/>
  <c r="BV38" i="5"/>
  <c r="BU38" i="5"/>
  <c r="A38" i="5"/>
  <c r="A39" i="5" s="1"/>
  <c r="BW37" i="5"/>
  <c r="BV37" i="5"/>
  <c r="BU37" i="5"/>
  <c r="A37" i="5"/>
  <c r="BW36" i="5"/>
  <c r="BW40" i="5" s="1"/>
  <c r="BV36" i="5"/>
  <c r="BV40" i="5" s="1"/>
  <c r="BU36" i="5"/>
  <c r="BU40" i="5" s="1"/>
  <c r="BS33" i="5"/>
  <c r="BR33" i="5"/>
  <c r="BQ33" i="5"/>
  <c r="BP33" i="5"/>
  <c r="BO33" i="5"/>
  <c r="BO57" i="5" s="1"/>
  <c r="BN33" i="5"/>
  <c r="BM33" i="5"/>
  <c r="BL33" i="5"/>
  <c r="BK33" i="5"/>
  <c r="BJ33" i="5"/>
  <c r="BI33" i="5"/>
  <c r="BI57" i="5" s="1"/>
  <c r="BH33" i="5"/>
  <c r="BG33" i="5"/>
  <c r="BF33" i="5"/>
  <c r="BE33" i="5"/>
  <c r="BD33" i="5"/>
  <c r="BC33" i="5"/>
  <c r="BC57" i="5" s="1"/>
  <c r="BB33" i="5"/>
  <c r="BA33" i="5"/>
  <c r="AZ33" i="5"/>
  <c r="AY33" i="5"/>
  <c r="AX33" i="5"/>
  <c r="AW33" i="5"/>
  <c r="AW57" i="5" s="1"/>
  <c r="AV33" i="5"/>
  <c r="AU33" i="5"/>
  <c r="AT33" i="5"/>
  <c r="AS33" i="5"/>
  <c r="AR33" i="5"/>
  <c r="AQ33" i="5"/>
  <c r="AQ57" i="5" s="1"/>
  <c r="AP33" i="5"/>
  <c r="AO33" i="5"/>
  <c r="AN33" i="5"/>
  <c r="AM33" i="5"/>
  <c r="AL33" i="5"/>
  <c r="AK33" i="5"/>
  <c r="AK57" i="5" s="1"/>
  <c r="AJ33" i="5"/>
  <c r="AI33" i="5"/>
  <c r="AH33" i="5"/>
  <c r="AG33" i="5"/>
  <c r="AF33" i="5"/>
  <c r="AE33" i="5"/>
  <c r="AE57" i="5" s="1"/>
  <c r="AD33" i="5"/>
  <c r="AC33" i="5"/>
  <c r="AB33" i="5"/>
  <c r="AA33" i="5"/>
  <c r="Z33" i="5"/>
  <c r="Y33" i="5"/>
  <c r="Y57" i="5" s="1"/>
  <c r="X33" i="5"/>
  <c r="W33" i="5"/>
  <c r="V33" i="5"/>
  <c r="U33" i="5"/>
  <c r="T33" i="5"/>
  <c r="S33" i="5"/>
  <c r="S57" i="5" s="1"/>
  <c r="R33" i="5"/>
  <c r="Q33" i="5"/>
  <c r="P33" i="5"/>
  <c r="O33" i="5"/>
  <c r="N33" i="5"/>
  <c r="M33" i="5"/>
  <c r="M57" i="5" s="1"/>
  <c r="L33" i="5"/>
  <c r="K33" i="5"/>
  <c r="J33" i="5"/>
  <c r="I33" i="5"/>
  <c r="H33" i="5"/>
  <c r="G33" i="5"/>
  <c r="G57" i="5" s="1"/>
  <c r="F33" i="5"/>
  <c r="E33" i="5"/>
  <c r="D33" i="5"/>
  <c r="C33" i="5"/>
  <c r="BW32" i="5"/>
  <c r="BV32" i="5"/>
  <c r="BU32" i="5"/>
  <c r="BW31" i="5"/>
  <c r="BV31" i="5"/>
  <c r="BU31" i="5"/>
  <c r="A31" i="5"/>
  <c r="A32" i="5" s="1"/>
  <c r="BW30" i="5"/>
  <c r="BV30" i="5"/>
  <c r="BU30" i="5"/>
  <c r="A30" i="5"/>
  <c r="BW29" i="5"/>
  <c r="BV29" i="5"/>
  <c r="BV33" i="5" s="1"/>
  <c r="BU29" i="5"/>
  <c r="A29" i="5"/>
  <c r="BW28" i="5"/>
  <c r="BW33" i="5" s="1"/>
  <c r="BV28" i="5"/>
  <c r="BU28" i="5"/>
  <c r="BU33" i="5" s="1"/>
  <c r="BS25" i="5"/>
  <c r="BS57" i="5" s="1"/>
  <c r="BR25" i="5"/>
  <c r="BR57" i="5" s="1"/>
  <c r="BQ25" i="5"/>
  <c r="BP25" i="5"/>
  <c r="BP57" i="5" s="1"/>
  <c r="BO25" i="5"/>
  <c r="BN25" i="5"/>
  <c r="BM25" i="5"/>
  <c r="BM57" i="5" s="1"/>
  <c r="BL25" i="5"/>
  <c r="BL57" i="5" s="1"/>
  <c r="BK25" i="5"/>
  <c r="BJ25" i="5"/>
  <c r="BJ57" i="5" s="1"/>
  <c r="BI25" i="5"/>
  <c r="BH25" i="5"/>
  <c r="BG25" i="5"/>
  <c r="BG57" i="5" s="1"/>
  <c r="BF25" i="5"/>
  <c r="BF57" i="5" s="1"/>
  <c r="BE25" i="5"/>
  <c r="BD25" i="5"/>
  <c r="BD57" i="5" s="1"/>
  <c r="BC25" i="5"/>
  <c r="BB25" i="5"/>
  <c r="BA25" i="5"/>
  <c r="BA57" i="5" s="1"/>
  <c r="AZ25" i="5"/>
  <c r="AZ57" i="5" s="1"/>
  <c r="AY25" i="5"/>
  <c r="AX25" i="5"/>
  <c r="AX57" i="5" s="1"/>
  <c r="AW25" i="5"/>
  <c r="AV25" i="5"/>
  <c r="AU25" i="5"/>
  <c r="AU57" i="5" s="1"/>
  <c r="AT25" i="5"/>
  <c r="AT57" i="5" s="1"/>
  <c r="AS25" i="5"/>
  <c r="AR25" i="5"/>
  <c r="AR57" i="5" s="1"/>
  <c r="AQ25" i="5"/>
  <c r="AP25" i="5"/>
  <c r="AO25" i="5"/>
  <c r="AO57" i="5" s="1"/>
  <c r="AN25" i="5"/>
  <c r="AN57" i="5" s="1"/>
  <c r="AM25" i="5"/>
  <c r="AL25" i="5"/>
  <c r="AL57" i="5" s="1"/>
  <c r="AK25" i="5"/>
  <c r="AJ25" i="5"/>
  <c r="AI25" i="5"/>
  <c r="AI57" i="5" s="1"/>
  <c r="AH25" i="5"/>
  <c r="AH57" i="5" s="1"/>
  <c r="AG25" i="5"/>
  <c r="AF25" i="5"/>
  <c r="AF57" i="5" s="1"/>
  <c r="AE25" i="5"/>
  <c r="AD25" i="5"/>
  <c r="AC25" i="5"/>
  <c r="AC57" i="5" s="1"/>
  <c r="AB25" i="5"/>
  <c r="AB57" i="5" s="1"/>
  <c r="AA25" i="5"/>
  <c r="Z25" i="5"/>
  <c r="Z57" i="5" s="1"/>
  <c r="Y25" i="5"/>
  <c r="X25" i="5"/>
  <c r="W25" i="5"/>
  <c r="W57" i="5" s="1"/>
  <c r="V25" i="5"/>
  <c r="V57" i="5" s="1"/>
  <c r="U25" i="5"/>
  <c r="T25" i="5"/>
  <c r="T57" i="5" s="1"/>
  <c r="S25" i="5"/>
  <c r="R25" i="5"/>
  <c r="Q25" i="5"/>
  <c r="Q57" i="5" s="1"/>
  <c r="P25" i="5"/>
  <c r="P57" i="5" s="1"/>
  <c r="O25" i="5"/>
  <c r="N25" i="5"/>
  <c r="N57" i="5" s="1"/>
  <c r="M25" i="5"/>
  <c r="L25" i="5"/>
  <c r="K25" i="5"/>
  <c r="K57" i="5" s="1"/>
  <c r="J25" i="5"/>
  <c r="J57" i="5" s="1"/>
  <c r="I25" i="5"/>
  <c r="H25" i="5"/>
  <c r="H57" i="5" s="1"/>
  <c r="G25" i="5"/>
  <c r="F25" i="5"/>
  <c r="E25" i="5"/>
  <c r="E57" i="5" s="1"/>
  <c r="D25" i="5"/>
  <c r="D57" i="5" s="1"/>
  <c r="C25" i="5"/>
  <c r="BW24" i="5"/>
  <c r="BV24" i="5"/>
  <c r="BU24" i="5"/>
  <c r="BW23" i="5"/>
  <c r="BV23" i="5"/>
  <c r="BU23" i="5"/>
  <c r="BW22" i="5"/>
  <c r="BV22" i="5"/>
  <c r="BU22" i="5"/>
  <c r="BW21" i="5"/>
  <c r="BV21" i="5"/>
  <c r="BU21" i="5"/>
  <c r="BW20" i="5"/>
  <c r="BV20" i="5"/>
  <c r="BU20" i="5"/>
  <c r="BW19" i="5"/>
  <c r="BV19" i="5"/>
  <c r="BU19" i="5"/>
  <c r="BW18" i="5"/>
  <c r="BV18" i="5"/>
  <c r="BU18" i="5"/>
  <c r="BW17" i="5"/>
  <c r="BV17" i="5"/>
  <c r="BU17" i="5"/>
  <c r="BW16" i="5"/>
  <c r="BV16" i="5"/>
  <c r="BU16" i="5"/>
  <c r="A16" i="5"/>
  <c r="A17" i="5" s="1"/>
  <c r="A18" i="5" s="1"/>
  <c r="A19" i="5" s="1"/>
  <c r="A20" i="5" s="1"/>
  <c r="A21" i="5" s="1"/>
  <c r="A22" i="5" s="1"/>
  <c r="A23" i="5" s="1"/>
  <c r="A24" i="5" s="1"/>
  <c r="BW15" i="5"/>
  <c r="BW25" i="5" s="1"/>
  <c r="BV15" i="5"/>
  <c r="BV25" i="5" s="1"/>
  <c r="BU15" i="5"/>
  <c r="BU25" i="5" s="1"/>
  <c r="D67" i="4"/>
  <c r="C67" i="4"/>
  <c r="D62" i="4"/>
  <c r="C62" i="4"/>
  <c r="D58" i="4"/>
  <c r="C58" i="4"/>
  <c r="D51" i="4"/>
  <c r="C51" i="4"/>
  <c r="D44" i="4"/>
  <c r="C44" i="4"/>
  <c r="D36" i="4"/>
  <c r="C36" i="4"/>
  <c r="D28" i="4"/>
  <c r="D68" i="4" s="1"/>
  <c r="D69" i="4" s="1"/>
  <c r="C28" i="4"/>
  <c r="D20" i="4"/>
  <c r="C20" i="4"/>
  <c r="C68" i="4" s="1"/>
  <c r="C69" i="4" s="1"/>
  <c r="BE57" i="2"/>
  <c r="AY57" i="2"/>
  <c r="AS57" i="2"/>
  <c r="BS56" i="2"/>
  <c r="BR56" i="2"/>
  <c r="BQ56" i="2"/>
  <c r="BQ57" i="2" s="1"/>
  <c r="BP56" i="2"/>
  <c r="BO56" i="2"/>
  <c r="BN56" i="2"/>
  <c r="BM56" i="2"/>
  <c r="BL56" i="2"/>
  <c r="BK56" i="2"/>
  <c r="BK57" i="2" s="1"/>
  <c r="BJ56" i="2"/>
  <c r="BI56" i="2"/>
  <c r="BH56" i="2"/>
  <c r="BG56" i="2"/>
  <c r="BF56" i="2"/>
  <c r="BE56" i="2"/>
  <c r="BD56" i="2"/>
  <c r="BC56" i="2"/>
  <c r="BB56" i="2"/>
  <c r="BA56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M57" i="2" s="1"/>
  <c r="AL56" i="2"/>
  <c r="AK56" i="2"/>
  <c r="AJ56" i="2"/>
  <c r="AI56" i="2"/>
  <c r="AH56" i="2"/>
  <c r="AG56" i="2"/>
  <c r="AG57" i="2" s="1"/>
  <c r="AF56" i="2"/>
  <c r="AE56" i="2"/>
  <c r="AD56" i="2"/>
  <c r="AC56" i="2"/>
  <c r="AB56" i="2"/>
  <c r="AA56" i="2"/>
  <c r="AA57" i="2" s="1"/>
  <c r="Z56" i="2"/>
  <c r="Y56" i="2"/>
  <c r="X56" i="2"/>
  <c r="W56" i="2"/>
  <c r="V56" i="2"/>
  <c r="U56" i="2"/>
  <c r="U57" i="2" s="1"/>
  <c r="T56" i="2"/>
  <c r="S56" i="2"/>
  <c r="R56" i="2"/>
  <c r="Q56" i="2"/>
  <c r="P56" i="2"/>
  <c r="O56" i="2"/>
  <c r="O57" i="2" s="1"/>
  <c r="N56" i="2"/>
  <c r="M56" i="2"/>
  <c r="L56" i="2"/>
  <c r="K56" i="2"/>
  <c r="J56" i="2"/>
  <c r="I56" i="2"/>
  <c r="I57" i="2" s="1"/>
  <c r="H56" i="2"/>
  <c r="G56" i="2"/>
  <c r="F56" i="2"/>
  <c r="E56" i="2"/>
  <c r="D56" i="2"/>
  <c r="C56" i="2"/>
  <c r="C57" i="2" s="1"/>
  <c r="BW55" i="2"/>
  <c r="BW56" i="2" s="1"/>
  <c r="BV55" i="2"/>
  <c r="BU55" i="2"/>
  <c r="BU56" i="2" s="1"/>
  <c r="A55" i="2"/>
  <c r="BW54" i="2"/>
  <c r="BV54" i="2"/>
  <c r="BV56" i="2" s="1"/>
  <c r="BU54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W50" i="2"/>
  <c r="BW51" i="2" s="1"/>
  <c r="BV50" i="2"/>
  <c r="BV51" i="2" s="1"/>
  <c r="BU50" i="2"/>
  <c r="BU51" i="2" s="1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W46" i="2"/>
  <c r="BV46" i="2"/>
  <c r="BU46" i="2"/>
  <c r="BW45" i="2"/>
  <c r="BV45" i="2"/>
  <c r="BU45" i="2"/>
  <c r="A45" i="2"/>
  <c r="A46" i="2" s="1"/>
  <c r="BW44" i="2"/>
  <c r="BV44" i="2"/>
  <c r="BU44" i="2"/>
  <c r="A44" i="2"/>
  <c r="BW43" i="2"/>
  <c r="BW47" i="2" s="1"/>
  <c r="BV43" i="2"/>
  <c r="BV47" i="2" s="1"/>
  <c r="BU43" i="2"/>
  <c r="BU47" i="2" s="1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W39" i="2"/>
  <c r="BV39" i="2"/>
  <c r="BU39" i="2"/>
  <c r="BW38" i="2"/>
  <c r="BV38" i="2"/>
  <c r="BU38" i="2"/>
  <c r="A38" i="2"/>
  <c r="A39" i="2" s="1"/>
  <c r="BW37" i="2"/>
  <c r="BV37" i="2"/>
  <c r="BU37" i="2"/>
  <c r="A37" i="2"/>
  <c r="BW36" i="2"/>
  <c r="BW40" i="2" s="1"/>
  <c r="BV36" i="2"/>
  <c r="BV40" i="2" s="1"/>
  <c r="BU36" i="2"/>
  <c r="BU40" i="2" s="1"/>
  <c r="BS33" i="2"/>
  <c r="BR33" i="2"/>
  <c r="BQ33" i="2"/>
  <c r="BP33" i="2"/>
  <c r="BO33" i="2"/>
  <c r="BO57" i="2" s="1"/>
  <c r="BN33" i="2"/>
  <c r="BM33" i="2"/>
  <c r="BL33" i="2"/>
  <c r="BK33" i="2"/>
  <c r="BJ33" i="2"/>
  <c r="BI33" i="2"/>
  <c r="BI57" i="2" s="1"/>
  <c r="BH33" i="2"/>
  <c r="BG33" i="2"/>
  <c r="BF33" i="2"/>
  <c r="BE33" i="2"/>
  <c r="BD33" i="2"/>
  <c r="BC33" i="2"/>
  <c r="BC57" i="2" s="1"/>
  <c r="BB33" i="2"/>
  <c r="BA33" i="2"/>
  <c r="AZ33" i="2"/>
  <c r="AY33" i="2"/>
  <c r="AX33" i="2"/>
  <c r="AW33" i="2"/>
  <c r="AW57" i="2" s="1"/>
  <c r="AV33" i="2"/>
  <c r="AU33" i="2"/>
  <c r="AT33" i="2"/>
  <c r="AS33" i="2"/>
  <c r="AR33" i="2"/>
  <c r="AQ33" i="2"/>
  <c r="AQ57" i="2" s="1"/>
  <c r="AP33" i="2"/>
  <c r="AO33" i="2"/>
  <c r="AN33" i="2"/>
  <c r="AM33" i="2"/>
  <c r="AL33" i="2"/>
  <c r="AK33" i="2"/>
  <c r="AK57" i="2" s="1"/>
  <c r="AJ33" i="2"/>
  <c r="AI33" i="2"/>
  <c r="AH33" i="2"/>
  <c r="AG33" i="2"/>
  <c r="AF33" i="2"/>
  <c r="AE33" i="2"/>
  <c r="AE57" i="2" s="1"/>
  <c r="AD33" i="2"/>
  <c r="AC33" i="2"/>
  <c r="AB33" i="2"/>
  <c r="AA33" i="2"/>
  <c r="Z33" i="2"/>
  <c r="Y33" i="2"/>
  <c r="Y57" i="2" s="1"/>
  <c r="X33" i="2"/>
  <c r="W33" i="2"/>
  <c r="V33" i="2"/>
  <c r="U33" i="2"/>
  <c r="T33" i="2"/>
  <c r="S33" i="2"/>
  <c r="S57" i="2" s="1"/>
  <c r="R33" i="2"/>
  <c r="Q33" i="2"/>
  <c r="P33" i="2"/>
  <c r="O33" i="2"/>
  <c r="N33" i="2"/>
  <c r="M33" i="2"/>
  <c r="M57" i="2" s="1"/>
  <c r="L33" i="2"/>
  <c r="K33" i="2"/>
  <c r="J33" i="2"/>
  <c r="I33" i="2"/>
  <c r="H33" i="2"/>
  <c r="G33" i="2"/>
  <c r="G57" i="2" s="1"/>
  <c r="F33" i="2"/>
  <c r="E33" i="2"/>
  <c r="D33" i="2"/>
  <c r="C33" i="2"/>
  <c r="BW32" i="2"/>
  <c r="BV32" i="2"/>
  <c r="BU32" i="2"/>
  <c r="BW31" i="2"/>
  <c r="BV31" i="2"/>
  <c r="BU31" i="2"/>
  <c r="BW30" i="2"/>
  <c r="BV30" i="2"/>
  <c r="BU30" i="2"/>
  <c r="BW29" i="2"/>
  <c r="BV29" i="2"/>
  <c r="BV33" i="2" s="1"/>
  <c r="BU29" i="2"/>
  <c r="BU33" i="2" s="1"/>
  <c r="A29" i="2"/>
  <c r="A30" i="2" s="1"/>
  <c r="A31" i="2" s="1"/>
  <c r="A32" i="2" s="1"/>
  <c r="BW28" i="2"/>
  <c r="BW33" i="2" s="1"/>
  <c r="BV28" i="2"/>
  <c r="BU28" i="2"/>
  <c r="BS25" i="2"/>
  <c r="BS57" i="2" s="1"/>
  <c r="BR25" i="2"/>
  <c r="BR57" i="2" s="1"/>
  <c r="BQ25" i="2"/>
  <c r="BP25" i="2"/>
  <c r="BP57" i="2" s="1"/>
  <c r="BO25" i="2"/>
  <c r="BN25" i="2"/>
  <c r="BN57" i="2" s="1"/>
  <c r="BM25" i="2"/>
  <c r="BM57" i="2" s="1"/>
  <c r="BL25" i="2"/>
  <c r="BL57" i="2" s="1"/>
  <c r="BK25" i="2"/>
  <c r="BJ25" i="2"/>
  <c r="BJ57" i="2" s="1"/>
  <c r="BI25" i="2"/>
  <c r="BH25" i="2"/>
  <c r="BH57" i="2" s="1"/>
  <c r="BG25" i="2"/>
  <c r="BG57" i="2" s="1"/>
  <c r="BF25" i="2"/>
  <c r="BF57" i="2" s="1"/>
  <c r="BE25" i="2"/>
  <c r="BD25" i="2"/>
  <c r="BD57" i="2" s="1"/>
  <c r="BC25" i="2"/>
  <c r="BB25" i="2"/>
  <c r="BB57" i="2" s="1"/>
  <c r="BA25" i="2"/>
  <c r="BA57" i="2" s="1"/>
  <c r="AZ25" i="2"/>
  <c r="AZ57" i="2" s="1"/>
  <c r="AY25" i="2"/>
  <c r="AX25" i="2"/>
  <c r="AX57" i="2" s="1"/>
  <c r="AW25" i="2"/>
  <c r="AV25" i="2"/>
  <c r="AV57" i="2" s="1"/>
  <c r="AU25" i="2"/>
  <c r="AU57" i="2" s="1"/>
  <c r="AT25" i="2"/>
  <c r="AT57" i="2" s="1"/>
  <c r="AS25" i="2"/>
  <c r="AR25" i="2"/>
  <c r="AR57" i="2" s="1"/>
  <c r="AQ25" i="2"/>
  <c r="AP25" i="2"/>
  <c r="AP57" i="2" s="1"/>
  <c r="AO25" i="2"/>
  <c r="AO57" i="2" s="1"/>
  <c r="AN25" i="2"/>
  <c r="AN57" i="2" s="1"/>
  <c r="AM25" i="2"/>
  <c r="AL25" i="2"/>
  <c r="AL57" i="2" s="1"/>
  <c r="AK25" i="2"/>
  <c r="AJ25" i="2"/>
  <c r="AJ57" i="2" s="1"/>
  <c r="AI25" i="2"/>
  <c r="AI57" i="2" s="1"/>
  <c r="AH25" i="2"/>
  <c r="AH57" i="2" s="1"/>
  <c r="AG25" i="2"/>
  <c r="AF25" i="2"/>
  <c r="AF57" i="2" s="1"/>
  <c r="AE25" i="2"/>
  <c r="AD25" i="2"/>
  <c r="AD57" i="2" s="1"/>
  <c r="AC25" i="2"/>
  <c r="AC57" i="2" s="1"/>
  <c r="AB25" i="2"/>
  <c r="AB57" i="2" s="1"/>
  <c r="AA25" i="2"/>
  <c r="Z25" i="2"/>
  <c r="Z57" i="2" s="1"/>
  <c r="Y25" i="2"/>
  <c r="X25" i="2"/>
  <c r="X57" i="2" s="1"/>
  <c r="W25" i="2"/>
  <c r="W57" i="2" s="1"/>
  <c r="V25" i="2"/>
  <c r="V57" i="2" s="1"/>
  <c r="U25" i="2"/>
  <c r="T25" i="2"/>
  <c r="T57" i="2" s="1"/>
  <c r="S25" i="2"/>
  <c r="R25" i="2"/>
  <c r="R57" i="2" s="1"/>
  <c r="Q25" i="2"/>
  <c r="Q57" i="2" s="1"/>
  <c r="P25" i="2"/>
  <c r="P57" i="2" s="1"/>
  <c r="O25" i="2"/>
  <c r="N25" i="2"/>
  <c r="N57" i="2" s="1"/>
  <c r="M25" i="2"/>
  <c r="L25" i="2"/>
  <c r="L57" i="2" s="1"/>
  <c r="K25" i="2"/>
  <c r="K57" i="2" s="1"/>
  <c r="J25" i="2"/>
  <c r="J57" i="2" s="1"/>
  <c r="I25" i="2"/>
  <c r="H25" i="2"/>
  <c r="H57" i="2" s="1"/>
  <c r="G25" i="2"/>
  <c r="F25" i="2"/>
  <c r="F57" i="2" s="1"/>
  <c r="E25" i="2"/>
  <c r="E57" i="2" s="1"/>
  <c r="D25" i="2"/>
  <c r="D57" i="2" s="1"/>
  <c r="C25" i="2"/>
  <c r="BW24" i="2"/>
  <c r="BV24" i="2"/>
  <c r="BU24" i="2"/>
  <c r="BW23" i="2"/>
  <c r="BV23" i="2"/>
  <c r="BU23" i="2"/>
  <c r="BW22" i="2"/>
  <c r="BV22" i="2"/>
  <c r="BU22" i="2"/>
  <c r="BW21" i="2"/>
  <c r="BV21" i="2"/>
  <c r="BU21" i="2"/>
  <c r="BW20" i="2"/>
  <c r="BV20" i="2"/>
  <c r="BU20" i="2"/>
  <c r="BW19" i="2"/>
  <c r="BV19" i="2"/>
  <c r="BU19" i="2"/>
  <c r="BW18" i="2"/>
  <c r="BV18" i="2"/>
  <c r="BU18" i="2"/>
  <c r="A18" i="2"/>
  <c r="A19" i="2" s="1"/>
  <c r="A20" i="2" s="1"/>
  <c r="A21" i="2" s="1"/>
  <c r="A22" i="2" s="1"/>
  <c r="A23" i="2" s="1"/>
  <c r="A24" i="2" s="1"/>
  <c r="BW17" i="2"/>
  <c r="BV17" i="2"/>
  <c r="BU17" i="2"/>
  <c r="A17" i="2"/>
  <c r="BW16" i="2"/>
  <c r="BV16" i="2"/>
  <c r="BU16" i="2"/>
  <c r="A16" i="2"/>
  <c r="BW15" i="2"/>
  <c r="BW25" i="2" s="1"/>
  <c r="BV15" i="2"/>
  <c r="BV25" i="2" s="1"/>
  <c r="BU15" i="2"/>
  <c r="BU25" i="2" s="1"/>
  <c r="BU57" i="2" s="1"/>
  <c r="D5" i="2"/>
  <c r="D67" i="1"/>
  <c r="C67" i="1"/>
  <c r="D62" i="1"/>
  <c r="C62" i="1"/>
  <c r="D58" i="1"/>
  <c r="C58" i="1"/>
  <c r="D51" i="1"/>
  <c r="C51" i="1"/>
  <c r="D44" i="1"/>
  <c r="C44" i="1"/>
  <c r="D36" i="1"/>
  <c r="C36" i="1"/>
  <c r="D28" i="1"/>
  <c r="D68" i="1" s="1"/>
  <c r="D69" i="1" s="1"/>
  <c r="C28" i="1"/>
  <c r="D20" i="1"/>
  <c r="C20" i="1"/>
  <c r="C68" i="1" s="1"/>
  <c r="C69" i="1" s="1"/>
  <c r="BW57" i="7" l="1"/>
  <c r="BU57" i="7"/>
  <c r="BU57" i="5"/>
  <c r="BV57" i="5"/>
  <c r="BW57" i="5"/>
  <c r="BV57" i="2"/>
  <c r="BW57" i="2"/>
</calcChain>
</file>

<file path=xl/sharedStrings.xml><?xml version="1.0" encoding="utf-8"?>
<sst xmlns="http://schemas.openxmlformats.org/spreadsheetml/2006/main" count="633" uniqueCount="134">
  <si>
    <t>Prospetto di cui all'articolo 8, comma 1, del Decreto Legge 24 aprile 2014, n. 66</t>
  </si>
  <si>
    <t>Entrate</t>
  </si>
  <si>
    <t>DATI PREVISIONALI ANNO</t>
  </si>
  <si>
    <t>Titolo
Tipologia</t>
  </si>
  <si>
    <t>Denominazione</t>
  </si>
  <si>
    <t>COMPETENZA</t>
  </si>
  <si>
    <t>CASSA</t>
  </si>
  <si>
    <t>Fondo pluriennale vincolato per spese correnti</t>
  </si>
  <si>
    <t>Fondo pluriennale vincolato per spese in conto capitale</t>
  </si>
  <si>
    <t>Utilizzo Risultato di Amministrazione</t>
  </si>
  <si>
    <t>Fondo di Cassa all'1/1/esercizio di riferimento</t>
  </si>
  <si>
    <t>TITOLO 1</t>
  </si>
  <si>
    <t>Entrate correnti di natura tributaria, contributiva e perequativa</t>
  </si>
  <si>
    <t>Tipologia 101: Imposte, tasse e proventi assimilati</t>
  </si>
  <si>
    <t>Tipologia 102: Tributi destinati al finanziamento della sanità</t>
  </si>
  <si>
    <t>Tipologia 103: Tributi devoluti e regolati alle autonomie speciali</t>
  </si>
  <si>
    <t>Tipologia 104: Compartecipazioni di tributi</t>
  </si>
  <si>
    <t>Tipologia 301: Fondi perequativi da Amministrazioni Centrali</t>
  </si>
  <si>
    <t>Tipologia 302: Fondi perequativi dalla Regione o Provincia autonoma</t>
  </si>
  <si>
    <t>TOTALE TITOLO 1: Entrate correnti di natura tributaria, contributiva e perequativa</t>
  </si>
  <si>
    <t>TITOLO 2</t>
  </si>
  <si>
    <t>Trasferimenti correnti</t>
  </si>
  <si>
    <t>Tipologia 101: Trasferimenti correnti da Amministrazioni pubbliche</t>
  </si>
  <si>
    <t>Tipologia 102: Trasferimenti correnti da Famiglie</t>
  </si>
  <si>
    <t>Tipologia 103: Trasferimenti correnti da Imprese</t>
  </si>
  <si>
    <t>Tipologia 104: Trasferimenti correnti da Istituzioni Sociali Private</t>
  </si>
  <si>
    <t>Tipologia 105: Trasferimenti correnti dall'Unione europea e dal Resto del Mondo</t>
  </si>
  <si>
    <t>TOTALE TITOLO 2: Trasferimenti correnti</t>
  </si>
  <si>
    <t>TITOLO 3</t>
  </si>
  <si>
    <t>Entrate extratributarie</t>
  </si>
  <si>
    <t>Tipologia 100: Vendita di beni e servizi e proventi derivanti dalla gestione dei beni</t>
  </si>
  <si>
    <t>Tipologia 200: Proventi derivanti dall'attività di controllo e repressione delle irregolarità e degli illeciti</t>
  </si>
  <si>
    <t>Tipologia 300: Interessi attivi</t>
  </si>
  <si>
    <t>Tipologia 400: Altre entrate da redditi da capitale</t>
  </si>
  <si>
    <t>Tipologia 500: Rimborsi e altre entrate correnti</t>
  </si>
  <si>
    <t>TOTALE TITOLO 3: Entrate extratributarie</t>
  </si>
  <si>
    <t>TITOLO 4</t>
  </si>
  <si>
    <t>Entrate in conto capitale</t>
  </si>
  <si>
    <t>Tipologia 100: Tributi in conto capitale</t>
  </si>
  <si>
    <t>Tipologia 200: Contributi agli investimenti</t>
  </si>
  <si>
    <t>Tipologia 300: Altri trasferimenti in conto capitale</t>
  </si>
  <si>
    <t>Tipologia 400: Entrate da alienazione di beni materiali e immateriali</t>
  </si>
  <si>
    <t>Tipologia 500: Altre entrate in conto capitale</t>
  </si>
  <si>
    <t>TOTALE TITOLO 4: Entrate in conto capitale</t>
  </si>
  <si>
    <t>TITOLO 5</t>
  </si>
  <si>
    <t>Entrate da riduzione di attività finanziarie</t>
  </si>
  <si>
    <t>Tipologia 100: Alienazione di attività finanziarie</t>
  </si>
  <si>
    <t>Tipologia 200: Riscossione di crediti di breve termine</t>
  </si>
  <si>
    <t>Tipologia 300: Riscossione crediti di medio-lungo termine</t>
  </si>
  <si>
    <t>Tipologia 400: Altre entrate per riduzione di attività finanziarie</t>
  </si>
  <si>
    <t>TOTALE TITOLO 5: Entrate da riduzione di attività finanziarie</t>
  </si>
  <si>
    <t>TITOLO 6</t>
  </si>
  <si>
    <t>Accensione prestiti</t>
  </si>
  <si>
    <t>TOTALE TITOLO 6: Accensione prestiti</t>
  </si>
  <si>
    <t>TITOLO 7</t>
  </si>
  <si>
    <t>Anticipazioni da istituto tesoriere/cassiere</t>
  </si>
  <si>
    <t>Tipologia 100: Anticipazioni da istituto tesoriere/cassiere</t>
  </si>
  <si>
    <t>TOTALE TITOLO 7: Anticipazioni da istituto tesoriere/cassiere</t>
  </si>
  <si>
    <t>TITOLO 9</t>
  </si>
  <si>
    <t>Entrate per conto terzi e partite di giro</t>
  </si>
  <si>
    <t>Tipologia 100: Entrate per partite di giro</t>
  </si>
  <si>
    <t>Tipologia 200: Entrate per conto terzi</t>
  </si>
  <si>
    <t>TOTALE TITOLO 9: Entrate per conto terzi e partite di giro</t>
  </si>
  <si>
    <t>TOTALE  TITOLI</t>
  </si>
  <si>
    <t>TOTALE GENERALE DELLE ENTRATE</t>
  </si>
  <si>
    <t>Spese missioni</t>
  </si>
  <si>
    <t>TITOLI E MACROAGGREGATI DI SPESA/ MISSIONI</t>
  </si>
  <si>
    <t>Ripiano
disavanzo</t>
  </si>
  <si>
    <t>Totale generale delle spese</t>
  </si>
  <si>
    <t>Servizi istituzionali, generali e
di gestione</t>
  </si>
  <si>
    <t>Giustizia</t>
  </si>
  <si>
    <t>Ordine pubblico e sicurezza</t>
  </si>
  <si>
    <t>Istruzione e diritto allo studio</t>
  </si>
  <si>
    <t>Tutela e valorizzazione dei beni e
delle attività culturali</t>
  </si>
  <si>
    <t>Politiche giovanili, sport e tempo libero</t>
  </si>
  <si>
    <t>Turismo</t>
  </si>
  <si>
    <t>Assetto del territorio ed edilizia abitativa</t>
  </si>
  <si>
    <t>Sviluppo sostenibile e tutela del territorio e dell'ambiente</t>
  </si>
  <si>
    <t>Trasporti e diritto alla mobilità</t>
  </si>
  <si>
    <t>Soccorso civile</t>
  </si>
  <si>
    <t>Diritti sociali, politiche sociali e
famiglia</t>
  </si>
  <si>
    <t>Tutela della salute</t>
  </si>
  <si>
    <t>Sviluppo economico e
competitività</t>
  </si>
  <si>
    <t>Politiche per il lavoro e la
formazione professionale</t>
  </si>
  <si>
    <t>Agricoltura, politiche
agroalimentari e pesca</t>
  </si>
  <si>
    <t>Energia e diversificazione delle
fonti energetiche</t>
  </si>
  <si>
    <t>Relazioni con le altre
autonomie territoriali e locali</t>
  </si>
  <si>
    <t>Relazioni internazionali</t>
  </si>
  <si>
    <t>Fondi e accantonamenti</t>
  </si>
  <si>
    <t>Debito pubblico</t>
  </si>
  <si>
    <t>Anticipazioni finanziarie</t>
  </si>
  <si>
    <t>Servizi per conto terzi</t>
  </si>
  <si>
    <t xml:space="preserve">Competenza </t>
  </si>
  <si>
    <t>Cassa</t>
  </si>
  <si>
    <t>di cui fondo pluriennale vincolato</t>
  </si>
  <si>
    <t>RIPIANO DISAVANZO NELL'ESERCIZIO</t>
  </si>
  <si>
    <t>TITOLO 1 - Spese correnti</t>
  </si>
  <si>
    <t>Redditi da lavoro dipendente</t>
  </si>
  <si>
    <t>Imposte e tasse a carico dell'ente</t>
  </si>
  <si>
    <t>Acquisto di beni e servizi</t>
  </si>
  <si>
    <t>Trasferimenti di tributi</t>
  </si>
  <si>
    <t>Fondi perequativi</t>
  </si>
  <si>
    <t>Interessi passivi</t>
  </si>
  <si>
    <t>Altre spese per redditi da capitale</t>
  </si>
  <si>
    <t>Rimborsi e poste correttive delle entrate</t>
  </si>
  <si>
    <t>Altre spese correnti</t>
  </si>
  <si>
    <t>TOTALE TITOLO 1</t>
  </si>
  <si>
    <t>TITOLO 2 - Spese in conto capitale</t>
  </si>
  <si>
    <t>Tributi in conto capitale a carico dell'ente</t>
  </si>
  <si>
    <t>Investimenti fissi lordi e acquisto di terreni</t>
  </si>
  <si>
    <t>Contributi agli investimenti</t>
  </si>
  <si>
    <t>Altri trasferimenti in conto capitale</t>
  </si>
  <si>
    <t>Altre spese in conto capitale</t>
  </si>
  <si>
    <t>TOTALE TITOLO 2</t>
  </si>
  <si>
    <t>TITOLO 3 - Spese per incremento di attività finanziarie</t>
  </si>
  <si>
    <t>Acquisizioni di attività finanziarie</t>
  </si>
  <si>
    <t>Concessione crediti di breve termine</t>
  </si>
  <si>
    <t>Concessione crediti di medio-lungo termine</t>
  </si>
  <si>
    <t>Altre spese per incremento di attività finanziarie</t>
  </si>
  <si>
    <t>TOTALE TITOLO 3</t>
  </si>
  <si>
    <t>TITOLO 4 - Rimborso di prestiti</t>
  </si>
  <si>
    <t>Rimborso di titoli obbligazionari</t>
  </si>
  <si>
    <t>Rimborso prestiti a breve termine</t>
  </si>
  <si>
    <t>Rimborso mutui e altri finanziamenti a medio lungo termine</t>
  </si>
  <si>
    <t>Rimborso di altre forme di indebitamento</t>
  </si>
  <si>
    <t>TOTALE TITOLO 4</t>
  </si>
  <si>
    <t>TITOLO 5 - Chiusura Anticipazioni ricevute da istituto</t>
  </si>
  <si>
    <t>Chiusura Anticipazioni ricevute da istituto tesoriere/cassiere</t>
  </si>
  <si>
    <t>TOTALE TITOLO 5</t>
  </si>
  <si>
    <t>TITOLO 7 - Uscite per conto terzi e partite di giro</t>
  </si>
  <si>
    <t>Uscite per partite di giro</t>
  </si>
  <si>
    <t>Uscite per conto terzi</t>
  </si>
  <si>
    <t>TOTALE TITOLO 7</t>
  </si>
  <si>
    <t>TOTALE MISSIONI - TOTALE GENERALE DELLE SPESE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</si>
</sst>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indexed="8"/>
      <name val="Calibri"/>
      <family val="2"/>
    </font>
    <font>
      <b/>
      <sz val="10"/>
      <name val="Arial Narrow"/>
      <family val="2"/>
    </font>
    <font>
      <b/>
      <sz val="10"/>
      <name val="Arial"/>
      <family val="2"/>
    </font>
    <font>
      <b/>
      <sz val="8"/>
      <name val="Arial Narrow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20"/>
      <color indexed="8"/>
      <name val="Calibri"/>
      <family val="2"/>
    </font>
    <font>
      <sz val="20"/>
      <name val="Arial"/>
      <family val="2"/>
    </font>
    <font>
      <sz val="10"/>
      <color indexed="8"/>
      <name val="Calibri"/>
      <family val="2"/>
    </font>
    <font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BAFF8B"/>
        <bgColor indexed="64"/>
      </patternFill>
    </fill>
    <fill>
      <patternFill patternType="solid">
        <fgColor indexed="9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/>
    <xf numFmtId="0" fontId="0" fillId="0" borderId="0" xfId="0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4" fillId="0" borderId="5" xfId="0" applyFont="1" applyBorder="1" applyAlignment="1">
      <alignment vertical="center" wrapText="1"/>
    </xf>
    <xf numFmtId="43" fontId="0" fillId="0" borderId="6" xfId="1" applyFont="1" applyFill="1" applyBorder="1" applyAlignment="1" applyProtection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43" fontId="0" fillId="0" borderId="0" xfId="1" applyFont="1" applyFill="1" applyBorder="1" applyAlignment="1" applyProtection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43" fontId="8" fillId="2" borderId="6" xfId="1" applyFont="1" applyFill="1" applyBorder="1" applyAlignment="1" applyProtection="1">
      <alignment vertical="center"/>
    </xf>
    <xf numFmtId="0" fontId="0" fillId="0" borderId="7" xfId="0" applyBorder="1" applyAlignment="1">
      <alignment vertical="center"/>
    </xf>
    <xf numFmtId="43" fontId="0" fillId="0" borderId="8" xfId="1" applyFont="1" applyFill="1" applyBorder="1" applyAlignment="1" applyProtection="1">
      <alignment vertical="center"/>
    </xf>
    <xf numFmtId="0" fontId="4" fillId="0" borderId="9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43" fontId="8" fillId="2" borderId="8" xfId="1" applyFont="1" applyFill="1" applyBorder="1" applyAlignment="1" applyProtection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43" fontId="6" fillId="0" borderId="3" xfId="1" applyFont="1" applyFill="1" applyBorder="1" applyAlignment="1" applyProtection="1">
      <alignment vertical="center" wrapText="1"/>
    </xf>
    <xf numFmtId="0" fontId="0" fillId="0" borderId="3" xfId="0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6" fillId="2" borderId="6" xfId="0" applyFont="1" applyFill="1" applyBorder="1" applyAlignment="1">
      <alignment vertical="center" wrapText="1"/>
    </xf>
    <xf numFmtId="43" fontId="9" fillId="2" borderId="6" xfId="1" applyFont="1" applyFill="1" applyBorder="1" applyAlignment="1" applyProtection="1">
      <alignment vertical="center"/>
    </xf>
    <xf numFmtId="43" fontId="9" fillId="0" borderId="0" xfId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12" fillId="0" borderId="6" xfId="0" applyFont="1" applyBorder="1"/>
    <xf numFmtId="0" fontId="12" fillId="0" borderId="21" xfId="0" applyFont="1" applyBorder="1"/>
    <xf numFmtId="43" fontId="0" fillId="0" borderId="6" xfId="1" applyFont="1" applyFill="1" applyBorder="1" applyAlignment="1" applyProtection="1"/>
    <xf numFmtId="0" fontId="13" fillId="0" borderId="6" xfId="0" applyFont="1" applyBorder="1" applyAlignment="1">
      <alignment vertical="top" wrapText="1"/>
    </xf>
    <xf numFmtId="43" fontId="8" fillId="2" borderId="6" xfId="1" applyFont="1" applyFill="1" applyBorder="1" applyAlignment="1" applyProtection="1"/>
    <xf numFmtId="0" fontId="9" fillId="2" borderId="25" xfId="0" applyFont="1" applyFill="1" applyBorder="1" applyAlignment="1">
      <alignment horizontal="center" vertical="top"/>
    </xf>
    <xf numFmtId="0" fontId="6" fillId="2" borderId="25" xfId="0" applyFont="1" applyFill="1" applyBorder="1" applyAlignment="1">
      <alignment vertical="top" wrapText="1"/>
    </xf>
    <xf numFmtId="43" fontId="9" fillId="2" borderId="25" xfId="1" applyFont="1" applyFill="1" applyBorder="1" applyAlignment="1" applyProtection="1"/>
    <xf numFmtId="0" fontId="9" fillId="0" borderId="0" xfId="0" applyFont="1"/>
    <xf numFmtId="0" fontId="0" fillId="0" borderId="21" xfId="0" applyBorder="1"/>
    <xf numFmtId="0" fontId="6" fillId="0" borderId="21" xfId="0" applyFont="1" applyBorder="1" applyAlignment="1">
      <alignment vertical="top" wrapText="1"/>
    </xf>
    <xf numFmtId="43" fontId="0" fillId="0" borderId="21" xfId="1" applyFont="1" applyFill="1" applyBorder="1" applyAlignment="1" applyProtection="1"/>
    <xf numFmtId="0" fontId="0" fillId="0" borderId="26" xfId="0" applyBorder="1"/>
    <xf numFmtId="0" fontId="6" fillId="0" borderId="26" xfId="0" applyFont="1" applyBorder="1" applyAlignment="1">
      <alignment vertical="top" wrapText="1"/>
    </xf>
    <xf numFmtId="43" fontId="0" fillId="0" borderId="26" xfId="1" applyFont="1" applyFill="1" applyBorder="1" applyAlignment="1" applyProtection="1"/>
    <xf numFmtId="0" fontId="0" fillId="2" borderId="27" xfId="0" applyFill="1" applyBorder="1"/>
    <xf numFmtId="0" fontId="6" fillId="2" borderId="27" xfId="0" applyFont="1" applyFill="1" applyBorder="1" applyAlignment="1">
      <alignment vertical="center" wrapText="1"/>
    </xf>
    <xf numFmtId="43" fontId="9" fillId="2" borderId="27" xfId="1" applyFont="1" applyFill="1" applyBorder="1" applyAlignment="1" applyProtection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12" fillId="3" borderId="12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104775</xdr:rowOff>
        </xdr:from>
        <xdr:to>
          <xdr:col>0</xdr:col>
          <xdr:colOff>1028700</xdr:colOff>
          <xdr:row>0</xdr:row>
          <xdr:rowOff>390525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104775</xdr:rowOff>
        </xdr:from>
        <xdr:to>
          <xdr:col>0</xdr:col>
          <xdr:colOff>1028700</xdr:colOff>
          <xdr:row>0</xdr:row>
          <xdr:rowOff>390525</xdr:rowOff>
        </xdr:to>
        <xdr:sp macro="" textlink="">
          <xdr:nvSpPr>
            <xdr:cNvPr id="4097" name="CommandButton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penDataPrev2024_2024_da_Davi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te"/>
      <sheetName val="Spese"/>
    </sheetNames>
    <sheetDataSet>
      <sheetData sheetId="0">
        <row r="5">
          <cell r="C5">
            <v>2024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0"/>
  <sheetViews>
    <sheetView tabSelected="1" topLeftCell="A31" workbookViewId="0">
      <selection activeCell="H55" sqref="H55"/>
    </sheetView>
  </sheetViews>
  <sheetFormatPr defaultRowHeight="15" x14ac:dyDescent="0.25"/>
  <cols>
    <col min="1" max="1" width="16.5703125" customWidth="1"/>
    <col min="2" max="2" width="72.28515625" customWidth="1"/>
    <col min="3" max="3" width="26" customWidth="1"/>
    <col min="4" max="4" width="28" customWidth="1"/>
    <col min="5" max="5" width="28" style="2" customWidth="1"/>
    <col min="6" max="6" width="25.28515625" style="2" customWidth="1"/>
    <col min="257" max="257" width="16.5703125" customWidth="1"/>
    <col min="258" max="258" width="72.28515625" customWidth="1"/>
    <col min="259" max="259" width="26" customWidth="1"/>
    <col min="260" max="261" width="28" customWidth="1"/>
    <col min="262" max="262" width="25.28515625" customWidth="1"/>
    <col min="513" max="513" width="16.5703125" customWidth="1"/>
    <col min="514" max="514" width="72.28515625" customWidth="1"/>
    <col min="515" max="515" width="26" customWidth="1"/>
    <col min="516" max="517" width="28" customWidth="1"/>
    <col min="518" max="518" width="25.28515625" customWidth="1"/>
    <col min="769" max="769" width="16.5703125" customWidth="1"/>
    <col min="770" max="770" width="72.28515625" customWidth="1"/>
    <col min="771" max="771" width="26" customWidth="1"/>
    <col min="772" max="773" width="28" customWidth="1"/>
    <col min="774" max="774" width="25.28515625" customWidth="1"/>
    <col min="1025" max="1025" width="16.5703125" customWidth="1"/>
    <col min="1026" max="1026" width="72.28515625" customWidth="1"/>
    <col min="1027" max="1027" width="26" customWidth="1"/>
    <col min="1028" max="1029" width="28" customWidth="1"/>
    <col min="1030" max="1030" width="25.28515625" customWidth="1"/>
    <col min="1281" max="1281" width="16.5703125" customWidth="1"/>
    <col min="1282" max="1282" width="72.28515625" customWidth="1"/>
    <col min="1283" max="1283" width="26" customWidth="1"/>
    <col min="1284" max="1285" width="28" customWidth="1"/>
    <col min="1286" max="1286" width="25.28515625" customWidth="1"/>
    <col min="1537" max="1537" width="16.5703125" customWidth="1"/>
    <col min="1538" max="1538" width="72.28515625" customWidth="1"/>
    <col min="1539" max="1539" width="26" customWidth="1"/>
    <col min="1540" max="1541" width="28" customWidth="1"/>
    <col min="1542" max="1542" width="25.28515625" customWidth="1"/>
    <col min="1793" max="1793" width="16.5703125" customWidth="1"/>
    <col min="1794" max="1794" width="72.28515625" customWidth="1"/>
    <col min="1795" max="1795" width="26" customWidth="1"/>
    <col min="1796" max="1797" width="28" customWidth="1"/>
    <col min="1798" max="1798" width="25.28515625" customWidth="1"/>
    <col min="2049" max="2049" width="16.5703125" customWidth="1"/>
    <col min="2050" max="2050" width="72.28515625" customWidth="1"/>
    <col min="2051" max="2051" width="26" customWidth="1"/>
    <col min="2052" max="2053" width="28" customWidth="1"/>
    <col min="2054" max="2054" width="25.28515625" customWidth="1"/>
    <col min="2305" max="2305" width="16.5703125" customWidth="1"/>
    <col min="2306" max="2306" width="72.28515625" customWidth="1"/>
    <col min="2307" max="2307" width="26" customWidth="1"/>
    <col min="2308" max="2309" width="28" customWidth="1"/>
    <col min="2310" max="2310" width="25.28515625" customWidth="1"/>
    <col min="2561" max="2561" width="16.5703125" customWidth="1"/>
    <col min="2562" max="2562" width="72.28515625" customWidth="1"/>
    <col min="2563" max="2563" width="26" customWidth="1"/>
    <col min="2564" max="2565" width="28" customWidth="1"/>
    <col min="2566" max="2566" width="25.28515625" customWidth="1"/>
    <col min="2817" max="2817" width="16.5703125" customWidth="1"/>
    <col min="2818" max="2818" width="72.28515625" customWidth="1"/>
    <col min="2819" max="2819" width="26" customWidth="1"/>
    <col min="2820" max="2821" width="28" customWidth="1"/>
    <col min="2822" max="2822" width="25.28515625" customWidth="1"/>
    <col min="3073" max="3073" width="16.5703125" customWidth="1"/>
    <col min="3074" max="3074" width="72.28515625" customWidth="1"/>
    <col min="3075" max="3075" width="26" customWidth="1"/>
    <col min="3076" max="3077" width="28" customWidth="1"/>
    <col min="3078" max="3078" width="25.28515625" customWidth="1"/>
    <col min="3329" max="3329" width="16.5703125" customWidth="1"/>
    <col min="3330" max="3330" width="72.28515625" customWidth="1"/>
    <col min="3331" max="3331" width="26" customWidth="1"/>
    <col min="3332" max="3333" width="28" customWidth="1"/>
    <col min="3334" max="3334" width="25.28515625" customWidth="1"/>
    <col min="3585" max="3585" width="16.5703125" customWidth="1"/>
    <col min="3586" max="3586" width="72.28515625" customWidth="1"/>
    <col min="3587" max="3587" width="26" customWidth="1"/>
    <col min="3588" max="3589" width="28" customWidth="1"/>
    <col min="3590" max="3590" width="25.28515625" customWidth="1"/>
    <col min="3841" max="3841" width="16.5703125" customWidth="1"/>
    <col min="3842" max="3842" width="72.28515625" customWidth="1"/>
    <col min="3843" max="3843" width="26" customWidth="1"/>
    <col min="3844" max="3845" width="28" customWidth="1"/>
    <col min="3846" max="3846" width="25.28515625" customWidth="1"/>
    <col min="4097" max="4097" width="16.5703125" customWidth="1"/>
    <col min="4098" max="4098" width="72.28515625" customWidth="1"/>
    <col min="4099" max="4099" width="26" customWidth="1"/>
    <col min="4100" max="4101" width="28" customWidth="1"/>
    <col min="4102" max="4102" width="25.28515625" customWidth="1"/>
    <col min="4353" max="4353" width="16.5703125" customWidth="1"/>
    <col min="4354" max="4354" width="72.28515625" customWidth="1"/>
    <col min="4355" max="4355" width="26" customWidth="1"/>
    <col min="4356" max="4357" width="28" customWidth="1"/>
    <col min="4358" max="4358" width="25.28515625" customWidth="1"/>
    <col min="4609" max="4609" width="16.5703125" customWidth="1"/>
    <col min="4610" max="4610" width="72.28515625" customWidth="1"/>
    <col min="4611" max="4611" width="26" customWidth="1"/>
    <col min="4612" max="4613" width="28" customWidth="1"/>
    <col min="4614" max="4614" width="25.28515625" customWidth="1"/>
    <col min="4865" max="4865" width="16.5703125" customWidth="1"/>
    <col min="4866" max="4866" width="72.28515625" customWidth="1"/>
    <col min="4867" max="4867" width="26" customWidth="1"/>
    <col min="4868" max="4869" width="28" customWidth="1"/>
    <col min="4870" max="4870" width="25.28515625" customWidth="1"/>
    <col min="5121" max="5121" width="16.5703125" customWidth="1"/>
    <col min="5122" max="5122" width="72.28515625" customWidth="1"/>
    <col min="5123" max="5123" width="26" customWidth="1"/>
    <col min="5124" max="5125" width="28" customWidth="1"/>
    <col min="5126" max="5126" width="25.28515625" customWidth="1"/>
    <col min="5377" max="5377" width="16.5703125" customWidth="1"/>
    <col min="5378" max="5378" width="72.28515625" customWidth="1"/>
    <col min="5379" max="5379" width="26" customWidth="1"/>
    <col min="5380" max="5381" width="28" customWidth="1"/>
    <col min="5382" max="5382" width="25.28515625" customWidth="1"/>
    <col min="5633" max="5633" width="16.5703125" customWidth="1"/>
    <col min="5634" max="5634" width="72.28515625" customWidth="1"/>
    <col min="5635" max="5635" width="26" customWidth="1"/>
    <col min="5636" max="5637" width="28" customWidth="1"/>
    <col min="5638" max="5638" width="25.28515625" customWidth="1"/>
    <col min="5889" max="5889" width="16.5703125" customWidth="1"/>
    <col min="5890" max="5890" width="72.28515625" customWidth="1"/>
    <col min="5891" max="5891" width="26" customWidth="1"/>
    <col min="5892" max="5893" width="28" customWidth="1"/>
    <col min="5894" max="5894" width="25.28515625" customWidth="1"/>
    <col min="6145" max="6145" width="16.5703125" customWidth="1"/>
    <col min="6146" max="6146" width="72.28515625" customWidth="1"/>
    <col min="6147" max="6147" width="26" customWidth="1"/>
    <col min="6148" max="6149" width="28" customWidth="1"/>
    <col min="6150" max="6150" width="25.28515625" customWidth="1"/>
    <col min="6401" max="6401" width="16.5703125" customWidth="1"/>
    <col min="6402" max="6402" width="72.28515625" customWidth="1"/>
    <col min="6403" max="6403" width="26" customWidth="1"/>
    <col min="6404" max="6405" width="28" customWidth="1"/>
    <col min="6406" max="6406" width="25.28515625" customWidth="1"/>
    <col min="6657" max="6657" width="16.5703125" customWidth="1"/>
    <col min="6658" max="6658" width="72.28515625" customWidth="1"/>
    <col min="6659" max="6659" width="26" customWidth="1"/>
    <col min="6660" max="6661" width="28" customWidth="1"/>
    <col min="6662" max="6662" width="25.28515625" customWidth="1"/>
    <col min="6913" max="6913" width="16.5703125" customWidth="1"/>
    <col min="6914" max="6914" width="72.28515625" customWidth="1"/>
    <col min="6915" max="6915" width="26" customWidth="1"/>
    <col min="6916" max="6917" width="28" customWidth="1"/>
    <col min="6918" max="6918" width="25.28515625" customWidth="1"/>
    <col min="7169" max="7169" width="16.5703125" customWidth="1"/>
    <col min="7170" max="7170" width="72.28515625" customWidth="1"/>
    <col min="7171" max="7171" width="26" customWidth="1"/>
    <col min="7172" max="7173" width="28" customWidth="1"/>
    <col min="7174" max="7174" width="25.28515625" customWidth="1"/>
    <col min="7425" max="7425" width="16.5703125" customWidth="1"/>
    <col min="7426" max="7426" width="72.28515625" customWidth="1"/>
    <col min="7427" max="7427" width="26" customWidth="1"/>
    <col min="7428" max="7429" width="28" customWidth="1"/>
    <col min="7430" max="7430" width="25.28515625" customWidth="1"/>
    <col min="7681" max="7681" width="16.5703125" customWidth="1"/>
    <col min="7682" max="7682" width="72.28515625" customWidth="1"/>
    <col min="7683" max="7683" width="26" customWidth="1"/>
    <col min="7684" max="7685" width="28" customWidth="1"/>
    <col min="7686" max="7686" width="25.28515625" customWidth="1"/>
    <col min="7937" max="7937" width="16.5703125" customWidth="1"/>
    <col min="7938" max="7938" width="72.28515625" customWidth="1"/>
    <col min="7939" max="7939" width="26" customWidth="1"/>
    <col min="7940" max="7941" width="28" customWidth="1"/>
    <col min="7942" max="7942" width="25.28515625" customWidth="1"/>
    <col min="8193" max="8193" width="16.5703125" customWidth="1"/>
    <col min="8194" max="8194" width="72.28515625" customWidth="1"/>
    <col min="8195" max="8195" width="26" customWidth="1"/>
    <col min="8196" max="8197" width="28" customWidth="1"/>
    <col min="8198" max="8198" width="25.28515625" customWidth="1"/>
    <col min="8449" max="8449" width="16.5703125" customWidth="1"/>
    <col min="8450" max="8450" width="72.28515625" customWidth="1"/>
    <col min="8451" max="8451" width="26" customWidth="1"/>
    <col min="8452" max="8453" width="28" customWidth="1"/>
    <col min="8454" max="8454" width="25.28515625" customWidth="1"/>
    <col min="8705" max="8705" width="16.5703125" customWidth="1"/>
    <col min="8706" max="8706" width="72.28515625" customWidth="1"/>
    <col min="8707" max="8707" width="26" customWidth="1"/>
    <col min="8708" max="8709" width="28" customWidth="1"/>
    <col min="8710" max="8710" width="25.28515625" customWidth="1"/>
    <col min="8961" max="8961" width="16.5703125" customWidth="1"/>
    <col min="8962" max="8962" width="72.28515625" customWidth="1"/>
    <col min="8963" max="8963" width="26" customWidth="1"/>
    <col min="8964" max="8965" width="28" customWidth="1"/>
    <col min="8966" max="8966" width="25.28515625" customWidth="1"/>
    <col min="9217" max="9217" width="16.5703125" customWidth="1"/>
    <col min="9218" max="9218" width="72.28515625" customWidth="1"/>
    <col min="9219" max="9219" width="26" customWidth="1"/>
    <col min="9220" max="9221" width="28" customWidth="1"/>
    <col min="9222" max="9222" width="25.28515625" customWidth="1"/>
    <col min="9473" max="9473" width="16.5703125" customWidth="1"/>
    <col min="9474" max="9474" width="72.28515625" customWidth="1"/>
    <col min="9475" max="9475" width="26" customWidth="1"/>
    <col min="9476" max="9477" width="28" customWidth="1"/>
    <col min="9478" max="9478" width="25.28515625" customWidth="1"/>
    <col min="9729" max="9729" width="16.5703125" customWidth="1"/>
    <col min="9730" max="9730" width="72.28515625" customWidth="1"/>
    <col min="9731" max="9731" width="26" customWidth="1"/>
    <col min="9732" max="9733" width="28" customWidth="1"/>
    <col min="9734" max="9734" width="25.28515625" customWidth="1"/>
    <col min="9985" max="9985" width="16.5703125" customWidth="1"/>
    <col min="9986" max="9986" width="72.28515625" customWidth="1"/>
    <col min="9987" max="9987" width="26" customWidth="1"/>
    <col min="9988" max="9989" width="28" customWidth="1"/>
    <col min="9990" max="9990" width="25.28515625" customWidth="1"/>
    <col min="10241" max="10241" width="16.5703125" customWidth="1"/>
    <col min="10242" max="10242" width="72.28515625" customWidth="1"/>
    <col min="10243" max="10243" width="26" customWidth="1"/>
    <col min="10244" max="10245" width="28" customWidth="1"/>
    <col min="10246" max="10246" width="25.28515625" customWidth="1"/>
    <col min="10497" max="10497" width="16.5703125" customWidth="1"/>
    <col min="10498" max="10498" width="72.28515625" customWidth="1"/>
    <col min="10499" max="10499" width="26" customWidth="1"/>
    <col min="10500" max="10501" width="28" customWidth="1"/>
    <col min="10502" max="10502" width="25.28515625" customWidth="1"/>
    <col min="10753" max="10753" width="16.5703125" customWidth="1"/>
    <col min="10754" max="10754" width="72.28515625" customWidth="1"/>
    <col min="10755" max="10755" width="26" customWidth="1"/>
    <col min="10756" max="10757" width="28" customWidth="1"/>
    <col min="10758" max="10758" width="25.28515625" customWidth="1"/>
    <col min="11009" max="11009" width="16.5703125" customWidth="1"/>
    <col min="11010" max="11010" width="72.28515625" customWidth="1"/>
    <col min="11011" max="11011" width="26" customWidth="1"/>
    <col min="11012" max="11013" width="28" customWidth="1"/>
    <col min="11014" max="11014" width="25.28515625" customWidth="1"/>
    <col min="11265" max="11265" width="16.5703125" customWidth="1"/>
    <col min="11266" max="11266" width="72.28515625" customWidth="1"/>
    <col min="11267" max="11267" width="26" customWidth="1"/>
    <col min="11268" max="11269" width="28" customWidth="1"/>
    <col min="11270" max="11270" width="25.28515625" customWidth="1"/>
    <col min="11521" max="11521" width="16.5703125" customWidth="1"/>
    <col min="11522" max="11522" width="72.28515625" customWidth="1"/>
    <col min="11523" max="11523" width="26" customWidth="1"/>
    <col min="11524" max="11525" width="28" customWidth="1"/>
    <col min="11526" max="11526" width="25.28515625" customWidth="1"/>
    <col min="11777" max="11777" width="16.5703125" customWidth="1"/>
    <col min="11778" max="11778" width="72.28515625" customWidth="1"/>
    <col min="11779" max="11779" width="26" customWidth="1"/>
    <col min="11780" max="11781" width="28" customWidth="1"/>
    <col min="11782" max="11782" width="25.28515625" customWidth="1"/>
    <col min="12033" max="12033" width="16.5703125" customWidth="1"/>
    <col min="12034" max="12034" width="72.28515625" customWidth="1"/>
    <col min="12035" max="12035" width="26" customWidth="1"/>
    <col min="12036" max="12037" width="28" customWidth="1"/>
    <col min="12038" max="12038" width="25.28515625" customWidth="1"/>
    <col min="12289" max="12289" width="16.5703125" customWidth="1"/>
    <col min="12290" max="12290" width="72.28515625" customWidth="1"/>
    <col min="12291" max="12291" width="26" customWidth="1"/>
    <col min="12292" max="12293" width="28" customWidth="1"/>
    <col min="12294" max="12294" width="25.28515625" customWidth="1"/>
    <col min="12545" max="12545" width="16.5703125" customWidth="1"/>
    <col min="12546" max="12546" width="72.28515625" customWidth="1"/>
    <col min="12547" max="12547" width="26" customWidth="1"/>
    <col min="12548" max="12549" width="28" customWidth="1"/>
    <col min="12550" max="12550" width="25.28515625" customWidth="1"/>
    <col min="12801" max="12801" width="16.5703125" customWidth="1"/>
    <col min="12802" max="12802" width="72.28515625" customWidth="1"/>
    <col min="12803" max="12803" width="26" customWidth="1"/>
    <col min="12804" max="12805" width="28" customWidth="1"/>
    <col min="12806" max="12806" width="25.28515625" customWidth="1"/>
    <col min="13057" max="13057" width="16.5703125" customWidth="1"/>
    <col min="13058" max="13058" width="72.28515625" customWidth="1"/>
    <col min="13059" max="13059" width="26" customWidth="1"/>
    <col min="13060" max="13061" width="28" customWidth="1"/>
    <col min="13062" max="13062" width="25.28515625" customWidth="1"/>
    <col min="13313" max="13313" width="16.5703125" customWidth="1"/>
    <col min="13314" max="13314" width="72.28515625" customWidth="1"/>
    <col min="13315" max="13315" width="26" customWidth="1"/>
    <col min="13316" max="13317" width="28" customWidth="1"/>
    <col min="13318" max="13318" width="25.28515625" customWidth="1"/>
    <col min="13569" max="13569" width="16.5703125" customWidth="1"/>
    <col min="13570" max="13570" width="72.28515625" customWidth="1"/>
    <col min="13571" max="13571" width="26" customWidth="1"/>
    <col min="13572" max="13573" width="28" customWidth="1"/>
    <col min="13574" max="13574" width="25.28515625" customWidth="1"/>
    <col min="13825" max="13825" width="16.5703125" customWidth="1"/>
    <col min="13826" max="13826" width="72.28515625" customWidth="1"/>
    <col min="13827" max="13827" width="26" customWidth="1"/>
    <col min="13828" max="13829" width="28" customWidth="1"/>
    <col min="13830" max="13830" width="25.28515625" customWidth="1"/>
    <col min="14081" max="14081" width="16.5703125" customWidth="1"/>
    <col min="14082" max="14082" width="72.28515625" customWidth="1"/>
    <col min="14083" max="14083" width="26" customWidth="1"/>
    <col min="14084" max="14085" width="28" customWidth="1"/>
    <col min="14086" max="14086" width="25.28515625" customWidth="1"/>
    <col min="14337" max="14337" width="16.5703125" customWidth="1"/>
    <col min="14338" max="14338" width="72.28515625" customWidth="1"/>
    <col min="14339" max="14339" width="26" customWidth="1"/>
    <col min="14340" max="14341" width="28" customWidth="1"/>
    <col min="14342" max="14342" width="25.28515625" customWidth="1"/>
    <col min="14593" max="14593" width="16.5703125" customWidth="1"/>
    <col min="14594" max="14594" width="72.28515625" customWidth="1"/>
    <col min="14595" max="14595" width="26" customWidth="1"/>
    <col min="14596" max="14597" width="28" customWidth="1"/>
    <col min="14598" max="14598" width="25.28515625" customWidth="1"/>
    <col min="14849" max="14849" width="16.5703125" customWidth="1"/>
    <col min="14850" max="14850" width="72.28515625" customWidth="1"/>
    <col min="14851" max="14851" width="26" customWidth="1"/>
    <col min="14852" max="14853" width="28" customWidth="1"/>
    <col min="14854" max="14854" width="25.28515625" customWidth="1"/>
    <col min="15105" max="15105" width="16.5703125" customWidth="1"/>
    <col min="15106" max="15106" width="72.28515625" customWidth="1"/>
    <col min="15107" max="15107" width="26" customWidth="1"/>
    <col min="15108" max="15109" width="28" customWidth="1"/>
    <col min="15110" max="15110" width="25.28515625" customWidth="1"/>
    <col min="15361" max="15361" width="16.5703125" customWidth="1"/>
    <col min="15362" max="15362" width="72.28515625" customWidth="1"/>
    <col min="15363" max="15363" width="26" customWidth="1"/>
    <col min="15364" max="15365" width="28" customWidth="1"/>
    <col min="15366" max="15366" width="25.28515625" customWidth="1"/>
    <col min="15617" max="15617" width="16.5703125" customWidth="1"/>
    <col min="15618" max="15618" width="72.28515625" customWidth="1"/>
    <col min="15619" max="15619" width="26" customWidth="1"/>
    <col min="15620" max="15621" width="28" customWidth="1"/>
    <col min="15622" max="15622" width="25.28515625" customWidth="1"/>
    <col min="15873" max="15873" width="16.5703125" customWidth="1"/>
    <col min="15874" max="15874" width="72.28515625" customWidth="1"/>
    <col min="15875" max="15875" width="26" customWidth="1"/>
    <col min="15876" max="15877" width="28" customWidth="1"/>
    <col min="15878" max="15878" width="25.28515625" customWidth="1"/>
    <col min="16129" max="16129" width="16.5703125" customWidth="1"/>
    <col min="16130" max="16130" width="72.28515625" customWidth="1"/>
    <col min="16131" max="16131" width="26" customWidth="1"/>
    <col min="16132" max="16133" width="28" customWidth="1"/>
    <col min="16134" max="16134" width="25.28515625" customWidth="1"/>
  </cols>
  <sheetData>
    <row r="1" spans="1:6" ht="40.5" customHeight="1" x14ac:dyDescent="0.25">
      <c r="B1" s="78"/>
      <c r="C1" s="79"/>
      <c r="D1" s="79"/>
      <c r="E1"/>
      <c r="F1"/>
    </row>
    <row r="2" spans="1:6" x14ac:dyDescent="0.25">
      <c r="A2" s="80" t="s">
        <v>0</v>
      </c>
      <c r="B2" s="80"/>
      <c r="C2" s="80"/>
      <c r="D2" s="80"/>
      <c r="E2"/>
      <c r="F2"/>
    </row>
    <row r="3" spans="1:6" x14ac:dyDescent="0.25">
      <c r="E3"/>
      <c r="F3"/>
    </row>
    <row r="4" spans="1:6" ht="18.75" x14ac:dyDescent="0.3">
      <c r="A4" s="1" t="s">
        <v>1</v>
      </c>
    </row>
    <row r="5" spans="1:6" ht="18.75" x14ac:dyDescent="0.3">
      <c r="A5" s="1"/>
      <c r="B5" s="3" t="s">
        <v>2</v>
      </c>
      <c r="C5" s="4">
        <v>2024</v>
      </c>
    </row>
    <row r="7" spans="1:6" ht="24" customHeight="1" x14ac:dyDescent="0.25">
      <c r="A7" s="5" t="s">
        <v>3</v>
      </c>
      <c r="B7" s="6" t="s">
        <v>4</v>
      </c>
      <c r="C7" s="7" t="s">
        <v>5</v>
      </c>
      <c r="D7" s="7" t="s">
        <v>6</v>
      </c>
      <c r="E7" s="8"/>
      <c r="F7" s="8"/>
    </row>
    <row r="8" spans="1:6" x14ac:dyDescent="0.25">
      <c r="A8" s="9"/>
      <c r="B8" s="10" t="s">
        <v>7</v>
      </c>
      <c r="C8" s="11">
        <v>2337327.81</v>
      </c>
      <c r="D8" s="12"/>
      <c r="E8" s="13"/>
      <c r="F8" s="13"/>
    </row>
    <row r="9" spans="1:6" x14ac:dyDescent="0.25">
      <c r="A9" s="9"/>
      <c r="B9" s="14" t="s">
        <v>8</v>
      </c>
      <c r="C9" s="11">
        <v>4013174.8</v>
      </c>
      <c r="D9" s="12"/>
      <c r="E9" s="13"/>
      <c r="F9" s="13"/>
    </row>
    <row r="10" spans="1:6" x14ac:dyDescent="0.25">
      <c r="A10" s="9"/>
      <c r="B10" s="14" t="s">
        <v>9</v>
      </c>
      <c r="C10" s="11">
        <v>10196800.710000001</v>
      </c>
      <c r="D10" s="12"/>
      <c r="E10" s="13"/>
      <c r="F10" s="13"/>
    </row>
    <row r="11" spans="1:6" x14ac:dyDescent="0.25">
      <c r="A11" s="9"/>
      <c r="B11" s="14" t="s">
        <v>10</v>
      </c>
      <c r="C11" s="11"/>
      <c r="D11" s="11">
        <v>143751000</v>
      </c>
      <c r="E11" s="13"/>
      <c r="F11" s="13"/>
    </row>
    <row r="12" spans="1:6" x14ac:dyDescent="0.25">
      <c r="A12" s="9"/>
      <c r="B12" s="15"/>
      <c r="C12" s="11"/>
      <c r="D12" s="12"/>
      <c r="E12" s="13"/>
      <c r="F12" s="13"/>
    </row>
    <row r="13" spans="1:6" x14ac:dyDescent="0.25">
      <c r="A13" s="16" t="s">
        <v>11</v>
      </c>
      <c r="B13" s="14" t="s">
        <v>12</v>
      </c>
      <c r="C13" s="17"/>
      <c r="D13" s="12"/>
      <c r="E13" s="13"/>
      <c r="F13" s="13"/>
    </row>
    <row r="14" spans="1:6" x14ac:dyDescent="0.25">
      <c r="A14" s="18">
        <v>10101</v>
      </c>
      <c r="B14" s="19" t="s">
        <v>13</v>
      </c>
      <c r="C14" s="11">
        <v>465062179.97000003</v>
      </c>
      <c r="D14" s="11">
        <v>521182520.68000001</v>
      </c>
      <c r="E14" s="20"/>
      <c r="F14" s="20"/>
    </row>
    <row r="15" spans="1:6" x14ac:dyDescent="0.25">
      <c r="A15" s="18">
        <v>10102</v>
      </c>
      <c r="B15" s="19" t="s">
        <v>14</v>
      </c>
      <c r="C15" s="11">
        <v>0</v>
      </c>
      <c r="D15" s="11">
        <v>0</v>
      </c>
      <c r="E15" s="20"/>
      <c r="F15" s="20"/>
    </row>
    <row r="16" spans="1:6" x14ac:dyDescent="0.25">
      <c r="A16" s="18">
        <v>10103</v>
      </c>
      <c r="B16" s="19" t="s">
        <v>15</v>
      </c>
      <c r="C16" s="11">
        <v>0</v>
      </c>
      <c r="D16" s="11">
        <v>0</v>
      </c>
      <c r="E16" s="20"/>
      <c r="F16" s="20"/>
    </row>
    <row r="17" spans="1:6" x14ac:dyDescent="0.25">
      <c r="A17" s="18">
        <v>10104</v>
      </c>
      <c r="B17" s="19" t="s">
        <v>16</v>
      </c>
      <c r="C17" s="11">
        <v>0</v>
      </c>
      <c r="D17" s="11">
        <v>627803.78</v>
      </c>
      <c r="E17" s="20"/>
      <c r="F17" s="20"/>
    </row>
    <row r="18" spans="1:6" x14ac:dyDescent="0.25">
      <c r="A18" s="18">
        <v>10301</v>
      </c>
      <c r="B18" s="19" t="s">
        <v>17</v>
      </c>
      <c r="C18" s="11">
        <v>133579835.59999999</v>
      </c>
      <c r="D18" s="11">
        <v>179668216.84999999</v>
      </c>
      <c r="E18" s="20"/>
      <c r="F18" s="20"/>
    </row>
    <row r="19" spans="1:6" x14ac:dyDescent="0.25">
      <c r="A19" s="18">
        <v>10302</v>
      </c>
      <c r="B19" s="19" t="s">
        <v>18</v>
      </c>
      <c r="C19" s="11">
        <v>0</v>
      </c>
      <c r="D19" s="11">
        <v>0</v>
      </c>
      <c r="E19" s="20"/>
      <c r="F19" s="20"/>
    </row>
    <row r="20" spans="1:6" x14ac:dyDescent="0.25">
      <c r="A20" s="21">
        <v>10000</v>
      </c>
      <c r="B20" s="22" t="s">
        <v>19</v>
      </c>
      <c r="C20" s="23">
        <f>SUM(C14:C19)</f>
        <v>598642015.57000005</v>
      </c>
      <c r="D20" s="23">
        <f>SUM(D14:D19)</f>
        <v>701478541.30999994</v>
      </c>
      <c r="E20" s="20"/>
      <c r="F20" s="20"/>
    </row>
    <row r="21" spans="1:6" x14ac:dyDescent="0.25">
      <c r="A21" s="24"/>
      <c r="B21" s="13"/>
      <c r="C21" s="25"/>
      <c r="D21" s="25"/>
      <c r="E21" s="20"/>
      <c r="F21" s="20"/>
    </row>
    <row r="22" spans="1:6" x14ac:dyDescent="0.25">
      <c r="A22" s="26" t="s">
        <v>20</v>
      </c>
      <c r="B22" s="14" t="s">
        <v>21</v>
      </c>
      <c r="C22" s="11"/>
      <c r="D22" s="12"/>
      <c r="E22" s="13"/>
      <c r="F22" s="13"/>
    </row>
    <row r="23" spans="1:6" x14ac:dyDescent="0.25">
      <c r="A23" s="18">
        <v>20101</v>
      </c>
      <c r="B23" s="19" t="s">
        <v>22</v>
      </c>
      <c r="C23" s="11">
        <v>87330700.400000006</v>
      </c>
      <c r="D23" s="11">
        <v>141667730.93000001</v>
      </c>
      <c r="E23" s="20"/>
      <c r="F23" s="20"/>
    </row>
    <row r="24" spans="1:6" x14ac:dyDescent="0.25">
      <c r="A24" s="27">
        <v>20102</v>
      </c>
      <c r="B24" s="28" t="s">
        <v>23</v>
      </c>
      <c r="C24" s="11">
        <v>13000</v>
      </c>
      <c r="D24" s="11">
        <v>13000</v>
      </c>
      <c r="E24" s="20"/>
      <c r="F24" s="20"/>
    </row>
    <row r="25" spans="1:6" x14ac:dyDescent="0.25">
      <c r="A25" s="18">
        <v>20103</v>
      </c>
      <c r="B25" s="19" t="s">
        <v>24</v>
      </c>
      <c r="C25" s="11">
        <v>3585000</v>
      </c>
      <c r="D25" s="11">
        <v>7104743.4000000004</v>
      </c>
      <c r="E25" s="20"/>
      <c r="F25" s="20"/>
    </row>
    <row r="26" spans="1:6" x14ac:dyDescent="0.25">
      <c r="A26" s="18">
        <v>20104</v>
      </c>
      <c r="B26" s="19" t="s">
        <v>25</v>
      </c>
      <c r="C26" s="11">
        <v>7061676.4000000004</v>
      </c>
      <c r="D26" s="11">
        <v>5939548.9500000002</v>
      </c>
      <c r="E26" s="20"/>
      <c r="F26" s="20"/>
    </row>
    <row r="27" spans="1:6" x14ac:dyDescent="0.25">
      <c r="A27" s="18">
        <v>20105</v>
      </c>
      <c r="B27" s="19" t="s">
        <v>26</v>
      </c>
      <c r="C27" s="11">
        <v>556438.13</v>
      </c>
      <c r="D27" s="11">
        <v>653691.4</v>
      </c>
      <c r="E27" s="20"/>
      <c r="F27" s="20"/>
    </row>
    <row r="28" spans="1:6" x14ac:dyDescent="0.25">
      <c r="A28" s="29">
        <v>20000</v>
      </c>
      <c r="B28" s="30" t="s">
        <v>27</v>
      </c>
      <c r="C28" s="31">
        <f>SUM(C23:C27)</f>
        <v>98546814.930000007</v>
      </c>
      <c r="D28" s="31">
        <f>SUM(D23:D27)</f>
        <v>155378714.68000001</v>
      </c>
      <c r="E28" s="20"/>
      <c r="F28" s="20"/>
    </row>
    <row r="29" spans="1:6" x14ac:dyDescent="0.25">
      <c r="A29" s="24"/>
      <c r="B29" s="13"/>
      <c r="C29" s="25"/>
      <c r="D29" s="25"/>
      <c r="E29" s="20"/>
      <c r="F29" s="20"/>
    </row>
    <row r="30" spans="1:6" x14ac:dyDescent="0.25">
      <c r="A30" s="32" t="s">
        <v>28</v>
      </c>
      <c r="B30" s="14" t="s">
        <v>29</v>
      </c>
      <c r="C30" s="11"/>
      <c r="D30" s="11"/>
      <c r="E30" s="20"/>
      <c r="F30" s="20"/>
    </row>
    <row r="31" spans="1:6" x14ac:dyDescent="0.25">
      <c r="A31" s="18">
        <v>30100</v>
      </c>
      <c r="B31" s="19" t="s">
        <v>30</v>
      </c>
      <c r="C31" s="11">
        <v>82014449.269999996</v>
      </c>
      <c r="D31" s="11">
        <v>89104689.859999999</v>
      </c>
      <c r="E31" s="20"/>
      <c r="F31" s="20"/>
    </row>
    <row r="32" spans="1:6" x14ac:dyDescent="0.25">
      <c r="A32" s="27">
        <v>30200</v>
      </c>
      <c r="B32" s="28" t="s">
        <v>31</v>
      </c>
      <c r="C32" s="11">
        <v>66505617.5</v>
      </c>
      <c r="D32" s="11">
        <v>33231308.289999999</v>
      </c>
      <c r="E32" s="20"/>
      <c r="F32" s="20"/>
    </row>
    <row r="33" spans="1:6" x14ac:dyDescent="0.25">
      <c r="A33" s="27">
        <v>30300</v>
      </c>
      <c r="B33" s="28" t="s">
        <v>32</v>
      </c>
      <c r="C33" s="11">
        <v>428014.27</v>
      </c>
      <c r="D33" s="11">
        <v>432092.03</v>
      </c>
      <c r="E33" s="20"/>
      <c r="F33" s="20"/>
    </row>
    <row r="34" spans="1:6" x14ac:dyDescent="0.25">
      <c r="A34" s="27">
        <v>30400</v>
      </c>
      <c r="B34" s="28" t="s">
        <v>33</v>
      </c>
      <c r="C34" s="11">
        <v>16017650</v>
      </c>
      <c r="D34" s="11">
        <v>24017650</v>
      </c>
      <c r="E34" s="20"/>
      <c r="F34" s="20"/>
    </row>
    <row r="35" spans="1:6" x14ac:dyDescent="0.25">
      <c r="A35" s="18">
        <v>30500</v>
      </c>
      <c r="B35" s="19" t="s">
        <v>34</v>
      </c>
      <c r="C35" s="11">
        <v>28083734.710000001</v>
      </c>
      <c r="D35" s="11">
        <v>41709350.659999996</v>
      </c>
      <c r="E35" s="20"/>
      <c r="F35" s="20"/>
    </row>
    <row r="36" spans="1:6" x14ac:dyDescent="0.25">
      <c r="A36" s="21">
        <v>30000</v>
      </c>
      <c r="B36" s="22" t="s">
        <v>35</v>
      </c>
      <c r="C36" s="23">
        <f>SUM(C31:C35)</f>
        <v>193049465.75</v>
      </c>
      <c r="D36" s="23">
        <f>SUM(D31:D35)</f>
        <v>188495090.84</v>
      </c>
      <c r="E36" s="20"/>
      <c r="F36" s="20"/>
    </row>
    <row r="37" spans="1:6" x14ac:dyDescent="0.25">
      <c r="A37" s="33"/>
      <c r="B37" s="34"/>
      <c r="C37" s="25"/>
      <c r="D37" s="25"/>
      <c r="E37" s="20"/>
      <c r="F37" s="20"/>
    </row>
    <row r="38" spans="1:6" x14ac:dyDescent="0.25">
      <c r="A38" s="32" t="s">
        <v>36</v>
      </c>
      <c r="B38" s="10" t="s">
        <v>37</v>
      </c>
      <c r="C38" s="35"/>
      <c r="D38" s="36"/>
      <c r="E38" s="13"/>
      <c r="F38" s="13"/>
    </row>
    <row r="39" spans="1:6" x14ac:dyDescent="0.25">
      <c r="A39" s="18">
        <v>40100</v>
      </c>
      <c r="B39" s="19" t="s">
        <v>38</v>
      </c>
      <c r="C39" s="11">
        <v>0</v>
      </c>
      <c r="D39" s="11">
        <v>0</v>
      </c>
      <c r="E39" s="20"/>
      <c r="F39" s="20"/>
    </row>
    <row r="40" spans="1:6" x14ac:dyDescent="0.25">
      <c r="A40" s="18">
        <v>40200</v>
      </c>
      <c r="B40" s="19" t="s">
        <v>39</v>
      </c>
      <c r="C40" s="11">
        <v>338066826.04000002</v>
      </c>
      <c r="D40" s="11">
        <v>1037648103.01</v>
      </c>
      <c r="E40" s="20"/>
      <c r="F40" s="20"/>
    </row>
    <row r="41" spans="1:6" x14ac:dyDescent="0.25">
      <c r="A41" s="18">
        <v>40300</v>
      </c>
      <c r="B41" s="19" t="s">
        <v>40</v>
      </c>
      <c r="C41" s="11">
        <v>0</v>
      </c>
      <c r="D41" s="11">
        <v>0</v>
      </c>
      <c r="E41" s="20"/>
      <c r="F41" s="20"/>
    </row>
    <row r="42" spans="1:6" x14ac:dyDescent="0.25">
      <c r="A42" s="18">
        <v>40400</v>
      </c>
      <c r="B42" s="19" t="s">
        <v>41</v>
      </c>
      <c r="C42" s="11">
        <v>5808128.5999999996</v>
      </c>
      <c r="D42" s="11">
        <v>8548998.6899999995</v>
      </c>
      <c r="E42" s="20"/>
      <c r="F42" s="20"/>
    </row>
    <row r="43" spans="1:6" x14ac:dyDescent="0.25">
      <c r="A43" s="27">
        <v>40500</v>
      </c>
      <c r="B43" s="28" t="s">
        <v>42</v>
      </c>
      <c r="C43" s="11">
        <v>9000048.2799999993</v>
      </c>
      <c r="D43" s="11">
        <v>9035594.7200000007</v>
      </c>
      <c r="E43" s="20"/>
      <c r="F43" s="20"/>
    </row>
    <row r="44" spans="1:6" x14ac:dyDescent="0.25">
      <c r="A44" s="21">
        <v>40000</v>
      </c>
      <c r="B44" s="22" t="s">
        <v>43</v>
      </c>
      <c r="C44" s="23">
        <f>SUM(C39:C43)</f>
        <v>352875002.92000002</v>
      </c>
      <c r="D44" s="23">
        <f>SUM(D39:D43)</f>
        <v>1055232696.4200001</v>
      </c>
      <c r="E44" s="20"/>
      <c r="F44" s="20"/>
    </row>
    <row r="45" spans="1:6" x14ac:dyDescent="0.25">
      <c r="A45" s="24"/>
      <c r="B45" s="13"/>
      <c r="C45" s="25"/>
      <c r="D45" s="25"/>
      <c r="E45" s="20"/>
      <c r="F45" s="20"/>
    </row>
    <row r="46" spans="1:6" x14ac:dyDescent="0.25">
      <c r="A46" s="32" t="s">
        <v>44</v>
      </c>
      <c r="B46" s="10" t="s">
        <v>45</v>
      </c>
      <c r="C46" s="35"/>
      <c r="D46" s="36"/>
      <c r="E46" s="13"/>
      <c r="F46" s="13"/>
    </row>
    <row r="47" spans="1:6" x14ac:dyDescent="0.25">
      <c r="A47" s="18">
        <v>50100</v>
      </c>
      <c r="B47" s="19" t="s">
        <v>46</v>
      </c>
      <c r="C47" s="11">
        <v>0</v>
      </c>
      <c r="D47" s="11">
        <v>0</v>
      </c>
      <c r="E47" s="20"/>
      <c r="F47" s="20"/>
    </row>
    <row r="48" spans="1:6" x14ac:dyDescent="0.25">
      <c r="A48" s="18">
        <v>50200</v>
      </c>
      <c r="B48" s="19" t="s">
        <v>47</v>
      </c>
      <c r="C48" s="11">
        <v>0</v>
      </c>
      <c r="D48" s="11">
        <v>11018639.859999999</v>
      </c>
      <c r="E48" s="20"/>
      <c r="F48" s="20"/>
    </row>
    <row r="49" spans="1:6" x14ac:dyDescent="0.25">
      <c r="A49" s="18">
        <v>50300</v>
      </c>
      <c r="B49" s="19" t="s">
        <v>48</v>
      </c>
      <c r="C49" s="11">
        <v>0</v>
      </c>
      <c r="D49" s="11">
        <v>0</v>
      </c>
      <c r="E49" s="20"/>
      <c r="F49" s="20"/>
    </row>
    <row r="50" spans="1:6" x14ac:dyDescent="0.25">
      <c r="A50" s="18">
        <v>50400</v>
      </c>
      <c r="B50" s="19" t="s">
        <v>49</v>
      </c>
      <c r="C50" s="11">
        <v>80000000</v>
      </c>
      <c r="D50" s="11">
        <v>112744905.95999999</v>
      </c>
      <c r="E50" s="20"/>
      <c r="F50" s="20"/>
    </row>
    <row r="51" spans="1:6" x14ac:dyDescent="0.25">
      <c r="A51" s="21">
        <v>50000</v>
      </c>
      <c r="B51" s="22" t="s">
        <v>50</v>
      </c>
      <c r="C51" s="23">
        <f>SUM(C47:C50)</f>
        <v>80000000</v>
      </c>
      <c r="D51" s="23">
        <f>SUM(D47:D50)</f>
        <v>123763545.81999999</v>
      </c>
      <c r="E51" s="20"/>
      <c r="F51" s="20"/>
    </row>
    <row r="52" spans="1:6" x14ac:dyDescent="0.25">
      <c r="A52" s="24"/>
      <c r="B52" s="13"/>
      <c r="C52" s="25"/>
      <c r="D52" s="25"/>
      <c r="E52" s="20"/>
      <c r="F52" s="20"/>
    </row>
    <row r="53" spans="1:6" x14ac:dyDescent="0.25">
      <c r="A53" s="32" t="s">
        <v>51</v>
      </c>
      <c r="B53" s="10" t="s">
        <v>52</v>
      </c>
      <c r="C53" s="35"/>
      <c r="D53" s="36"/>
      <c r="E53" s="13"/>
      <c r="F53" s="13"/>
    </row>
    <row r="54" spans="1:6" x14ac:dyDescent="0.25">
      <c r="A54" s="18">
        <v>60100</v>
      </c>
      <c r="B54" s="19" t="s">
        <v>46</v>
      </c>
      <c r="C54" s="11">
        <v>0</v>
      </c>
      <c r="D54" s="11">
        <v>0</v>
      </c>
      <c r="E54" s="20"/>
      <c r="F54" s="20"/>
    </row>
    <row r="55" spans="1:6" x14ac:dyDescent="0.25">
      <c r="A55" s="18">
        <v>60200</v>
      </c>
      <c r="B55" s="19" t="s">
        <v>47</v>
      </c>
      <c r="C55" s="11">
        <v>0</v>
      </c>
      <c r="D55" s="11">
        <v>0</v>
      </c>
      <c r="E55" s="20"/>
      <c r="F55" s="20"/>
    </row>
    <row r="56" spans="1:6" x14ac:dyDescent="0.25">
      <c r="A56" s="18">
        <v>60300</v>
      </c>
      <c r="B56" s="19" t="s">
        <v>48</v>
      </c>
      <c r="C56" s="11">
        <v>42318017.299999997</v>
      </c>
      <c r="D56" s="11">
        <v>71535344.099999994</v>
      </c>
      <c r="E56" s="20"/>
      <c r="F56" s="20"/>
    </row>
    <row r="57" spans="1:6" x14ac:dyDescent="0.25">
      <c r="A57" s="18">
        <v>60400</v>
      </c>
      <c r="B57" s="19" t="s">
        <v>49</v>
      </c>
      <c r="C57" s="11">
        <v>0</v>
      </c>
      <c r="D57" s="11">
        <v>0</v>
      </c>
      <c r="E57" s="20"/>
      <c r="F57" s="20"/>
    </row>
    <row r="58" spans="1:6" x14ac:dyDescent="0.25">
      <c r="A58" s="21">
        <v>60000</v>
      </c>
      <c r="B58" s="22" t="s">
        <v>53</v>
      </c>
      <c r="C58" s="23">
        <f>SUM(C54:C57)</f>
        <v>42318017.299999997</v>
      </c>
      <c r="D58" s="23">
        <f>SUM(D54:D57)</f>
        <v>71535344.099999994</v>
      </c>
      <c r="E58" s="20"/>
      <c r="F58" s="20"/>
    </row>
    <row r="59" spans="1:6" x14ac:dyDescent="0.25">
      <c r="A59" s="24"/>
      <c r="B59" s="13"/>
      <c r="C59" s="25"/>
      <c r="D59" s="25"/>
      <c r="E59" s="20"/>
      <c r="F59" s="20"/>
    </row>
    <row r="60" spans="1:6" x14ac:dyDescent="0.25">
      <c r="A60" s="32" t="s">
        <v>54</v>
      </c>
      <c r="B60" s="10" t="s">
        <v>55</v>
      </c>
      <c r="C60" s="35"/>
      <c r="D60" s="36"/>
      <c r="E60" s="13"/>
      <c r="F60" s="13"/>
    </row>
    <row r="61" spans="1:6" x14ac:dyDescent="0.25">
      <c r="A61" s="18">
        <v>70100</v>
      </c>
      <c r="B61" s="19" t="s">
        <v>56</v>
      </c>
      <c r="C61" s="11">
        <v>370112846.81999999</v>
      </c>
      <c r="D61" s="11">
        <v>370112846.81999999</v>
      </c>
      <c r="E61" s="20"/>
      <c r="F61" s="20"/>
    </row>
    <row r="62" spans="1:6" x14ac:dyDescent="0.25">
      <c r="A62" s="37">
        <v>70000</v>
      </c>
      <c r="B62" s="22" t="s">
        <v>57</v>
      </c>
      <c r="C62" s="23">
        <f>SUM(C61)</f>
        <v>370112846.81999999</v>
      </c>
      <c r="D62" s="23">
        <f>SUM(D61)</f>
        <v>370112846.81999999</v>
      </c>
      <c r="E62" s="20"/>
      <c r="F62" s="20"/>
    </row>
    <row r="63" spans="1:6" x14ac:dyDescent="0.25">
      <c r="A63" s="24"/>
      <c r="B63" s="13"/>
      <c r="C63" s="25"/>
      <c r="D63" s="25"/>
      <c r="E63" s="20"/>
      <c r="F63" s="20"/>
    </row>
    <row r="64" spans="1:6" x14ac:dyDescent="0.25">
      <c r="A64" s="32" t="s">
        <v>58</v>
      </c>
      <c r="B64" s="10" t="s">
        <v>59</v>
      </c>
      <c r="C64" s="35"/>
      <c r="D64" s="36"/>
      <c r="E64" s="13"/>
      <c r="F64" s="13"/>
    </row>
    <row r="65" spans="1:6" x14ac:dyDescent="0.25">
      <c r="A65" s="18">
        <v>90100</v>
      </c>
      <c r="B65" s="19" t="s">
        <v>60</v>
      </c>
      <c r="C65" s="11">
        <v>880432193.63999999</v>
      </c>
      <c r="D65" s="11">
        <v>1094838193.46</v>
      </c>
      <c r="E65" s="20"/>
      <c r="F65" s="20"/>
    </row>
    <row r="66" spans="1:6" x14ac:dyDescent="0.25">
      <c r="A66" s="18">
        <v>90200</v>
      </c>
      <c r="B66" s="19" t="s">
        <v>61</v>
      </c>
      <c r="C66" s="11">
        <v>7747000</v>
      </c>
      <c r="D66" s="11">
        <v>15728786.77</v>
      </c>
      <c r="E66" s="20"/>
      <c r="F66" s="20"/>
    </row>
    <row r="67" spans="1:6" x14ac:dyDescent="0.25">
      <c r="A67" s="37">
        <v>90000</v>
      </c>
      <c r="B67" s="22" t="s">
        <v>62</v>
      </c>
      <c r="C67" s="23">
        <f>SUM(C65:C66)</f>
        <v>888179193.63999999</v>
      </c>
      <c r="D67" s="23">
        <f>SUM(D65:D66)</f>
        <v>1110566980.23</v>
      </c>
      <c r="E67" s="20"/>
      <c r="F67" s="20"/>
    </row>
    <row r="68" spans="1:6" ht="23.25" customHeight="1" x14ac:dyDescent="0.25">
      <c r="A68" s="38"/>
      <c r="B68" s="39" t="s">
        <v>63</v>
      </c>
      <c r="C68" s="40">
        <f>+C20+C28+C36+C44+C51+C58+C62+C67</f>
        <v>2623723356.9299998</v>
      </c>
      <c r="D68" s="40">
        <f>+D20+D28+D36+D44+D51+D58+D62+D67</f>
        <v>3776563760.2200003</v>
      </c>
      <c r="E68" s="41"/>
      <c r="F68" s="41"/>
    </row>
    <row r="69" spans="1:6" ht="23.25" customHeight="1" x14ac:dyDescent="0.25">
      <c r="A69" s="38"/>
      <c r="B69" s="39" t="s">
        <v>64</v>
      </c>
      <c r="C69" s="40">
        <f>+C68+C8+C9+C10</f>
        <v>2640270660.25</v>
      </c>
      <c r="D69" s="40">
        <f>+D68+D11</f>
        <v>3920314760.2200003</v>
      </c>
      <c r="E69" s="41"/>
      <c r="F69" s="41"/>
    </row>
    <row r="70" spans="1:6" x14ac:dyDescent="0.25">
      <c r="A70" s="42"/>
      <c r="B70" s="42"/>
      <c r="C70" s="42"/>
      <c r="D70" s="42"/>
      <c r="E70" s="13"/>
      <c r="F70" s="13"/>
    </row>
  </sheetData>
  <mergeCells count="2">
    <mergeCell ref="B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0B2B2-834D-43B2-9CA9-6217DB012AF8}">
  <dimension ref="A1:BW57"/>
  <sheetViews>
    <sheetView topLeftCell="A40" workbookViewId="0">
      <selection activeCell="B2" sqref="B2"/>
    </sheetView>
  </sheetViews>
  <sheetFormatPr defaultRowHeight="15" x14ac:dyDescent="0.25"/>
  <cols>
    <col min="1" max="1" width="6" customWidth="1"/>
    <col min="2" max="2" width="55.5703125" customWidth="1"/>
    <col min="3" max="75" width="18.7109375" customWidth="1"/>
    <col min="257" max="257" width="6" customWidth="1"/>
    <col min="258" max="258" width="55.5703125" customWidth="1"/>
    <col min="259" max="331" width="18.7109375" customWidth="1"/>
    <col min="513" max="513" width="6" customWidth="1"/>
    <col min="514" max="514" width="55.5703125" customWidth="1"/>
    <col min="515" max="587" width="18.7109375" customWidth="1"/>
    <col min="769" max="769" width="6" customWidth="1"/>
    <col min="770" max="770" width="55.5703125" customWidth="1"/>
    <col min="771" max="843" width="18.7109375" customWidth="1"/>
    <col min="1025" max="1025" width="6" customWidth="1"/>
    <col min="1026" max="1026" width="55.5703125" customWidth="1"/>
    <col min="1027" max="1099" width="18.7109375" customWidth="1"/>
    <col min="1281" max="1281" width="6" customWidth="1"/>
    <col min="1282" max="1282" width="55.5703125" customWidth="1"/>
    <col min="1283" max="1355" width="18.7109375" customWidth="1"/>
    <col min="1537" max="1537" width="6" customWidth="1"/>
    <col min="1538" max="1538" width="55.5703125" customWidth="1"/>
    <col min="1539" max="1611" width="18.7109375" customWidth="1"/>
    <col min="1793" max="1793" width="6" customWidth="1"/>
    <col min="1794" max="1794" width="55.5703125" customWidth="1"/>
    <col min="1795" max="1867" width="18.7109375" customWidth="1"/>
    <col min="2049" max="2049" width="6" customWidth="1"/>
    <col min="2050" max="2050" width="55.5703125" customWidth="1"/>
    <col min="2051" max="2123" width="18.7109375" customWidth="1"/>
    <col min="2305" max="2305" width="6" customWidth="1"/>
    <col min="2306" max="2306" width="55.5703125" customWidth="1"/>
    <col min="2307" max="2379" width="18.7109375" customWidth="1"/>
    <col min="2561" max="2561" width="6" customWidth="1"/>
    <col min="2562" max="2562" width="55.5703125" customWidth="1"/>
    <col min="2563" max="2635" width="18.7109375" customWidth="1"/>
    <col min="2817" max="2817" width="6" customWidth="1"/>
    <col min="2818" max="2818" width="55.5703125" customWidth="1"/>
    <col min="2819" max="2891" width="18.7109375" customWidth="1"/>
    <col min="3073" max="3073" width="6" customWidth="1"/>
    <col min="3074" max="3074" width="55.5703125" customWidth="1"/>
    <col min="3075" max="3147" width="18.7109375" customWidth="1"/>
    <col min="3329" max="3329" width="6" customWidth="1"/>
    <col min="3330" max="3330" width="55.5703125" customWidth="1"/>
    <col min="3331" max="3403" width="18.7109375" customWidth="1"/>
    <col min="3585" max="3585" width="6" customWidth="1"/>
    <col min="3586" max="3586" width="55.5703125" customWidth="1"/>
    <col min="3587" max="3659" width="18.7109375" customWidth="1"/>
    <col min="3841" max="3841" width="6" customWidth="1"/>
    <col min="3842" max="3842" width="55.5703125" customWidth="1"/>
    <col min="3843" max="3915" width="18.7109375" customWidth="1"/>
    <col min="4097" max="4097" width="6" customWidth="1"/>
    <col min="4098" max="4098" width="55.5703125" customWidth="1"/>
    <col min="4099" max="4171" width="18.7109375" customWidth="1"/>
    <col min="4353" max="4353" width="6" customWidth="1"/>
    <col min="4354" max="4354" width="55.5703125" customWidth="1"/>
    <col min="4355" max="4427" width="18.7109375" customWidth="1"/>
    <col min="4609" max="4609" width="6" customWidth="1"/>
    <col min="4610" max="4610" width="55.5703125" customWidth="1"/>
    <col min="4611" max="4683" width="18.7109375" customWidth="1"/>
    <col min="4865" max="4865" width="6" customWidth="1"/>
    <col min="4866" max="4866" width="55.5703125" customWidth="1"/>
    <col min="4867" max="4939" width="18.7109375" customWidth="1"/>
    <col min="5121" max="5121" width="6" customWidth="1"/>
    <col min="5122" max="5122" width="55.5703125" customWidth="1"/>
    <col min="5123" max="5195" width="18.7109375" customWidth="1"/>
    <col min="5377" max="5377" width="6" customWidth="1"/>
    <col min="5378" max="5378" width="55.5703125" customWidth="1"/>
    <col min="5379" max="5451" width="18.7109375" customWidth="1"/>
    <col min="5633" max="5633" width="6" customWidth="1"/>
    <col min="5634" max="5634" width="55.5703125" customWidth="1"/>
    <col min="5635" max="5707" width="18.7109375" customWidth="1"/>
    <col min="5889" max="5889" width="6" customWidth="1"/>
    <col min="5890" max="5890" width="55.5703125" customWidth="1"/>
    <col min="5891" max="5963" width="18.7109375" customWidth="1"/>
    <col min="6145" max="6145" width="6" customWidth="1"/>
    <col min="6146" max="6146" width="55.5703125" customWidth="1"/>
    <col min="6147" max="6219" width="18.7109375" customWidth="1"/>
    <col min="6401" max="6401" width="6" customWidth="1"/>
    <col min="6402" max="6402" width="55.5703125" customWidth="1"/>
    <col min="6403" max="6475" width="18.7109375" customWidth="1"/>
    <col min="6657" max="6657" width="6" customWidth="1"/>
    <col min="6658" max="6658" width="55.5703125" customWidth="1"/>
    <col min="6659" max="6731" width="18.7109375" customWidth="1"/>
    <col min="6913" max="6913" width="6" customWidth="1"/>
    <col min="6914" max="6914" width="55.5703125" customWidth="1"/>
    <col min="6915" max="6987" width="18.7109375" customWidth="1"/>
    <col min="7169" max="7169" width="6" customWidth="1"/>
    <col min="7170" max="7170" width="55.5703125" customWidth="1"/>
    <col min="7171" max="7243" width="18.7109375" customWidth="1"/>
    <col min="7425" max="7425" width="6" customWidth="1"/>
    <col min="7426" max="7426" width="55.5703125" customWidth="1"/>
    <col min="7427" max="7499" width="18.7109375" customWidth="1"/>
    <col min="7681" max="7681" width="6" customWidth="1"/>
    <col min="7682" max="7682" width="55.5703125" customWidth="1"/>
    <col min="7683" max="7755" width="18.7109375" customWidth="1"/>
    <col min="7937" max="7937" width="6" customWidth="1"/>
    <col min="7938" max="7938" width="55.5703125" customWidth="1"/>
    <col min="7939" max="8011" width="18.7109375" customWidth="1"/>
    <col min="8193" max="8193" width="6" customWidth="1"/>
    <col min="8194" max="8194" width="55.5703125" customWidth="1"/>
    <col min="8195" max="8267" width="18.7109375" customWidth="1"/>
    <col min="8449" max="8449" width="6" customWidth="1"/>
    <col min="8450" max="8450" width="55.5703125" customWidth="1"/>
    <col min="8451" max="8523" width="18.7109375" customWidth="1"/>
    <col min="8705" max="8705" width="6" customWidth="1"/>
    <col min="8706" max="8706" width="55.5703125" customWidth="1"/>
    <col min="8707" max="8779" width="18.7109375" customWidth="1"/>
    <col min="8961" max="8961" width="6" customWidth="1"/>
    <col min="8962" max="8962" width="55.5703125" customWidth="1"/>
    <col min="8963" max="9035" width="18.7109375" customWidth="1"/>
    <col min="9217" max="9217" width="6" customWidth="1"/>
    <col min="9218" max="9218" width="55.5703125" customWidth="1"/>
    <col min="9219" max="9291" width="18.7109375" customWidth="1"/>
    <col min="9473" max="9473" width="6" customWidth="1"/>
    <col min="9474" max="9474" width="55.5703125" customWidth="1"/>
    <col min="9475" max="9547" width="18.7109375" customWidth="1"/>
    <col min="9729" max="9729" width="6" customWidth="1"/>
    <col min="9730" max="9730" width="55.5703125" customWidth="1"/>
    <col min="9731" max="9803" width="18.7109375" customWidth="1"/>
    <col min="9985" max="9985" width="6" customWidth="1"/>
    <col min="9986" max="9986" width="55.5703125" customWidth="1"/>
    <col min="9987" max="10059" width="18.7109375" customWidth="1"/>
    <col min="10241" max="10241" width="6" customWidth="1"/>
    <col min="10242" max="10242" width="55.5703125" customWidth="1"/>
    <col min="10243" max="10315" width="18.7109375" customWidth="1"/>
    <col min="10497" max="10497" width="6" customWidth="1"/>
    <col min="10498" max="10498" width="55.5703125" customWidth="1"/>
    <col min="10499" max="10571" width="18.7109375" customWidth="1"/>
    <col min="10753" max="10753" width="6" customWidth="1"/>
    <col min="10754" max="10754" width="55.5703125" customWidth="1"/>
    <col min="10755" max="10827" width="18.7109375" customWidth="1"/>
    <col min="11009" max="11009" width="6" customWidth="1"/>
    <col min="11010" max="11010" width="55.5703125" customWidth="1"/>
    <col min="11011" max="11083" width="18.7109375" customWidth="1"/>
    <col min="11265" max="11265" width="6" customWidth="1"/>
    <col min="11266" max="11266" width="55.5703125" customWidth="1"/>
    <col min="11267" max="11339" width="18.7109375" customWidth="1"/>
    <col min="11521" max="11521" width="6" customWidth="1"/>
    <col min="11522" max="11522" width="55.5703125" customWidth="1"/>
    <col min="11523" max="11595" width="18.7109375" customWidth="1"/>
    <col min="11777" max="11777" width="6" customWidth="1"/>
    <col min="11778" max="11778" width="55.5703125" customWidth="1"/>
    <col min="11779" max="11851" width="18.7109375" customWidth="1"/>
    <col min="12033" max="12033" width="6" customWidth="1"/>
    <col min="12034" max="12034" width="55.5703125" customWidth="1"/>
    <col min="12035" max="12107" width="18.7109375" customWidth="1"/>
    <col min="12289" max="12289" width="6" customWidth="1"/>
    <col min="12290" max="12290" width="55.5703125" customWidth="1"/>
    <col min="12291" max="12363" width="18.7109375" customWidth="1"/>
    <col min="12545" max="12545" width="6" customWidth="1"/>
    <col min="12546" max="12546" width="55.5703125" customWidth="1"/>
    <col min="12547" max="12619" width="18.7109375" customWidth="1"/>
    <col min="12801" max="12801" width="6" customWidth="1"/>
    <col min="12802" max="12802" width="55.5703125" customWidth="1"/>
    <col min="12803" max="12875" width="18.7109375" customWidth="1"/>
    <col min="13057" max="13057" width="6" customWidth="1"/>
    <col min="13058" max="13058" width="55.5703125" customWidth="1"/>
    <col min="13059" max="13131" width="18.7109375" customWidth="1"/>
    <col min="13313" max="13313" width="6" customWidth="1"/>
    <col min="13314" max="13314" width="55.5703125" customWidth="1"/>
    <col min="13315" max="13387" width="18.7109375" customWidth="1"/>
    <col min="13569" max="13569" width="6" customWidth="1"/>
    <col min="13570" max="13570" width="55.5703125" customWidth="1"/>
    <col min="13571" max="13643" width="18.7109375" customWidth="1"/>
    <col min="13825" max="13825" width="6" customWidth="1"/>
    <col min="13826" max="13826" width="55.5703125" customWidth="1"/>
    <col min="13827" max="13899" width="18.7109375" customWidth="1"/>
    <col min="14081" max="14081" width="6" customWidth="1"/>
    <col min="14082" max="14082" width="55.5703125" customWidth="1"/>
    <col min="14083" max="14155" width="18.7109375" customWidth="1"/>
    <col min="14337" max="14337" width="6" customWidth="1"/>
    <col min="14338" max="14338" width="55.5703125" customWidth="1"/>
    <col min="14339" max="14411" width="18.7109375" customWidth="1"/>
    <col min="14593" max="14593" width="6" customWidth="1"/>
    <col min="14594" max="14594" width="55.5703125" customWidth="1"/>
    <col min="14595" max="14667" width="18.7109375" customWidth="1"/>
    <col min="14849" max="14849" width="6" customWidth="1"/>
    <col min="14850" max="14850" width="55.5703125" customWidth="1"/>
    <col min="14851" max="14923" width="18.7109375" customWidth="1"/>
    <col min="15105" max="15105" width="6" customWidth="1"/>
    <col min="15106" max="15106" width="55.5703125" customWidth="1"/>
    <col min="15107" max="15179" width="18.7109375" customWidth="1"/>
    <col min="15361" max="15361" width="6" customWidth="1"/>
    <col min="15362" max="15362" width="55.5703125" customWidth="1"/>
    <col min="15363" max="15435" width="18.7109375" customWidth="1"/>
    <col min="15617" max="15617" width="6" customWidth="1"/>
    <col min="15618" max="15618" width="55.5703125" customWidth="1"/>
    <col min="15619" max="15691" width="18.7109375" customWidth="1"/>
    <col min="15873" max="15873" width="6" customWidth="1"/>
    <col min="15874" max="15874" width="55.5703125" customWidth="1"/>
    <col min="15875" max="15947" width="18.7109375" customWidth="1"/>
    <col min="16129" max="16129" width="6" customWidth="1"/>
    <col min="16130" max="16130" width="55.5703125" customWidth="1"/>
    <col min="16131" max="16203" width="18.7109375" customWidth="1"/>
  </cols>
  <sheetData>
    <row r="1" spans="1:75" ht="36.75" customHeight="1" x14ac:dyDescent="0.25">
      <c r="B1" s="103"/>
      <c r="C1" s="104"/>
      <c r="D1" s="104"/>
      <c r="E1" s="104"/>
      <c r="F1" s="104"/>
      <c r="G1" s="104"/>
      <c r="H1" s="104"/>
      <c r="I1" s="104"/>
      <c r="J1" s="104"/>
    </row>
    <row r="3" spans="1:75" x14ac:dyDescent="0.25">
      <c r="C3" s="80" t="s">
        <v>0</v>
      </c>
      <c r="D3" s="80"/>
      <c r="E3" s="80"/>
      <c r="F3" s="80"/>
    </row>
    <row r="4" spans="1:75" ht="18.75" x14ac:dyDescent="0.3">
      <c r="B4" s="1" t="s">
        <v>65</v>
      </c>
    </row>
    <row r="5" spans="1:75" ht="18.75" x14ac:dyDescent="0.3">
      <c r="B5" s="3"/>
      <c r="C5" s="3" t="s">
        <v>2</v>
      </c>
      <c r="D5" s="1">
        <f>[1]Entrate!C5</f>
        <v>2024</v>
      </c>
      <c r="G5" s="1"/>
    </row>
    <row r="6" spans="1:75" ht="18.75" x14ac:dyDescent="0.3">
      <c r="B6" s="1"/>
      <c r="G6" s="1"/>
    </row>
    <row r="7" spans="1:75" ht="12.75" customHeight="1" x14ac:dyDescent="0.25">
      <c r="A7" s="43"/>
      <c r="B7" s="105" t="s">
        <v>66</v>
      </c>
      <c r="C7" s="93">
        <v>1</v>
      </c>
      <c r="D7" s="94"/>
      <c r="E7" s="95"/>
      <c r="F7" s="93">
        <v>2</v>
      </c>
      <c r="G7" s="94"/>
      <c r="H7" s="95"/>
      <c r="I7" s="93">
        <v>3</v>
      </c>
      <c r="J7" s="94"/>
      <c r="K7" s="95"/>
      <c r="L7" s="93">
        <v>4</v>
      </c>
      <c r="M7" s="94"/>
      <c r="N7" s="95"/>
      <c r="O7" s="93">
        <v>5</v>
      </c>
      <c r="P7" s="94"/>
      <c r="Q7" s="95"/>
      <c r="R7" s="93">
        <v>6</v>
      </c>
      <c r="S7" s="94"/>
      <c r="T7" s="95"/>
      <c r="U7" s="93">
        <v>7</v>
      </c>
      <c r="V7" s="94"/>
      <c r="W7" s="95"/>
      <c r="X7" s="93">
        <v>8</v>
      </c>
      <c r="Y7" s="94"/>
      <c r="Z7" s="95"/>
      <c r="AA7" s="93">
        <v>9</v>
      </c>
      <c r="AB7" s="94"/>
      <c r="AC7" s="95"/>
      <c r="AD7" s="93">
        <v>10</v>
      </c>
      <c r="AE7" s="94"/>
      <c r="AF7" s="95"/>
      <c r="AG7" s="94">
        <v>11</v>
      </c>
      <c r="AH7" s="94"/>
      <c r="AI7" s="95"/>
      <c r="AJ7" s="93">
        <v>12</v>
      </c>
      <c r="AK7" s="94"/>
      <c r="AL7" s="95"/>
      <c r="AM7" s="93">
        <v>13</v>
      </c>
      <c r="AN7" s="94"/>
      <c r="AO7" s="95"/>
      <c r="AP7" s="93">
        <v>14</v>
      </c>
      <c r="AQ7" s="94"/>
      <c r="AR7" s="95"/>
      <c r="AS7" s="93">
        <v>15</v>
      </c>
      <c r="AT7" s="94"/>
      <c r="AU7" s="95"/>
      <c r="AV7" s="94">
        <v>16</v>
      </c>
      <c r="AW7" s="94"/>
      <c r="AX7" s="95"/>
      <c r="AY7" s="93">
        <v>17</v>
      </c>
      <c r="AZ7" s="94"/>
      <c r="BA7" s="95"/>
      <c r="BB7" s="93">
        <v>18</v>
      </c>
      <c r="BC7" s="94"/>
      <c r="BD7" s="95"/>
      <c r="BE7" s="93">
        <v>19</v>
      </c>
      <c r="BF7" s="94"/>
      <c r="BG7" s="95"/>
      <c r="BH7" s="93">
        <v>20</v>
      </c>
      <c r="BI7" s="94"/>
      <c r="BJ7" s="95"/>
      <c r="BK7" s="94">
        <v>50</v>
      </c>
      <c r="BL7" s="94"/>
      <c r="BM7" s="95"/>
      <c r="BN7" s="93">
        <v>60</v>
      </c>
      <c r="BO7" s="94"/>
      <c r="BP7" s="95"/>
      <c r="BQ7" s="93">
        <v>99</v>
      </c>
      <c r="BR7" s="94"/>
      <c r="BS7" s="94"/>
      <c r="BT7" s="96" t="s">
        <v>67</v>
      </c>
      <c r="BU7" s="98" t="s">
        <v>68</v>
      </c>
      <c r="BV7" s="87"/>
      <c r="BW7" s="99"/>
    </row>
    <row r="8" spans="1:75" s="45" customFormat="1" ht="58.5" customHeight="1" x14ac:dyDescent="0.25">
      <c r="A8" s="44"/>
      <c r="B8" s="106"/>
      <c r="C8" s="87" t="s">
        <v>69</v>
      </c>
      <c r="D8" s="87"/>
      <c r="E8" s="88"/>
      <c r="F8" s="89" t="s">
        <v>70</v>
      </c>
      <c r="G8" s="88"/>
      <c r="H8" s="90"/>
      <c r="I8" s="91" t="s">
        <v>71</v>
      </c>
      <c r="J8" s="92"/>
      <c r="K8" s="86"/>
      <c r="L8" s="84" t="s">
        <v>72</v>
      </c>
      <c r="M8" s="85"/>
      <c r="N8" s="86"/>
      <c r="O8" s="84" t="s">
        <v>73</v>
      </c>
      <c r="P8" s="85"/>
      <c r="Q8" s="86"/>
      <c r="R8" s="87" t="s">
        <v>74</v>
      </c>
      <c r="S8" s="87"/>
      <c r="T8" s="88"/>
      <c r="U8" s="89" t="s">
        <v>75</v>
      </c>
      <c r="V8" s="88"/>
      <c r="W8" s="90"/>
      <c r="X8" s="91" t="s">
        <v>76</v>
      </c>
      <c r="Y8" s="92"/>
      <c r="Z8" s="86"/>
      <c r="AA8" s="84" t="s">
        <v>77</v>
      </c>
      <c r="AB8" s="85"/>
      <c r="AC8" s="86"/>
      <c r="AD8" s="84" t="s">
        <v>78</v>
      </c>
      <c r="AE8" s="85"/>
      <c r="AF8" s="86"/>
      <c r="AG8" s="87" t="s">
        <v>79</v>
      </c>
      <c r="AH8" s="87"/>
      <c r="AI8" s="88"/>
      <c r="AJ8" s="89" t="s">
        <v>80</v>
      </c>
      <c r="AK8" s="88"/>
      <c r="AL8" s="90"/>
      <c r="AM8" s="91" t="s">
        <v>81</v>
      </c>
      <c r="AN8" s="92"/>
      <c r="AO8" s="86"/>
      <c r="AP8" s="84" t="s">
        <v>82</v>
      </c>
      <c r="AQ8" s="85"/>
      <c r="AR8" s="86"/>
      <c r="AS8" s="84" t="s">
        <v>83</v>
      </c>
      <c r="AT8" s="85"/>
      <c r="AU8" s="86"/>
      <c r="AV8" s="87" t="s">
        <v>84</v>
      </c>
      <c r="AW8" s="87"/>
      <c r="AX8" s="88"/>
      <c r="AY8" s="89" t="s">
        <v>85</v>
      </c>
      <c r="AZ8" s="88"/>
      <c r="BA8" s="90"/>
      <c r="BB8" s="91" t="s">
        <v>86</v>
      </c>
      <c r="BC8" s="92"/>
      <c r="BD8" s="86"/>
      <c r="BE8" s="84" t="s">
        <v>87</v>
      </c>
      <c r="BF8" s="85"/>
      <c r="BG8" s="86"/>
      <c r="BH8" s="84" t="s">
        <v>88</v>
      </c>
      <c r="BI8" s="85"/>
      <c r="BJ8" s="86"/>
      <c r="BK8" s="87" t="s">
        <v>89</v>
      </c>
      <c r="BL8" s="87"/>
      <c r="BM8" s="88"/>
      <c r="BN8" s="89" t="s">
        <v>90</v>
      </c>
      <c r="BO8" s="88"/>
      <c r="BP8" s="90"/>
      <c r="BQ8" s="91" t="s">
        <v>91</v>
      </c>
      <c r="BR8" s="92"/>
      <c r="BS8" s="85"/>
      <c r="BT8" s="97"/>
      <c r="BU8" s="100"/>
      <c r="BV8" s="101"/>
      <c r="BW8" s="102"/>
    </row>
    <row r="9" spans="1:75" s="45" customFormat="1" ht="11.25" customHeight="1" x14ac:dyDescent="0.25">
      <c r="A9" s="44"/>
      <c r="B9" s="46"/>
      <c r="C9" s="81" t="s">
        <v>92</v>
      </c>
      <c r="D9" s="82"/>
      <c r="E9" s="47" t="s">
        <v>93</v>
      </c>
      <c r="F9" s="81" t="s">
        <v>92</v>
      </c>
      <c r="G9" s="82"/>
      <c r="H9" s="48" t="s">
        <v>93</v>
      </c>
      <c r="I9" s="81" t="s">
        <v>92</v>
      </c>
      <c r="J9" s="82"/>
      <c r="K9" s="49" t="s">
        <v>93</v>
      </c>
      <c r="L9" s="81" t="s">
        <v>92</v>
      </c>
      <c r="M9" s="82"/>
      <c r="N9" s="49" t="s">
        <v>93</v>
      </c>
      <c r="O9" s="81" t="s">
        <v>92</v>
      </c>
      <c r="P9" s="82"/>
      <c r="Q9" s="49" t="s">
        <v>93</v>
      </c>
      <c r="R9" s="83" t="s">
        <v>92</v>
      </c>
      <c r="S9" s="82"/>
      <c r="T9" s="47" t="s">
        <v>93</v>
      </c>
      <c r="U9" s="81" t="s">
        <v>92</v>
      </c>
      <c r="V9" s="82"/>
      <c r="W9" s="48" t="s">
        <v>93</v>
      </c>
      <c r="X9" s="81" t="s">
        <v>92</v>
      </c>
      <c r="Y9" s="82"/>
      <c r="Z9" s="49" t="s">
        <v>93</v>
      </c>
      <c r="AA9" s="81" t="s">
        <v>92</v>
      </c>
      <c r="AB9" s="82"/>
      <c r="AC9" s="49" t="s">
        <v>93</v>
      </c>
      <c r="AD9" s="81" t="s">
        <v>92</v>
      </c>
      <c r="AE9" s="82"/>
      <c r="AF9" s="49" t="s">
        <v>93</v>
      </c>
      <c r="AG9" s="83" t="s">
        <v>92</v>
      </c>
      <c r="AH9" s="82"/>
      <c r="AI9" s="47" t="s">
        <v>93</v>
      </c>
      <c r="AJ9" s="81" t="s">
        <v>92</v>
      </c>
      <c r="AK9" s="82"/>
      <c r="AL9" s="48" t="s">
        <v>93</v>
      </c>
      <c r="AM9" s="81" t="s">
        <v>92</v>
      </c>
      <c r="AN9" s="82"/>
      <c r="AO9" s="49" t="s">
        <v>93</v>
      </c>
      <c r="AP9" s="81" t="s">
        <v>92</v>
      </c>
      <c r="AQ9" s="82"/>
      <c r="AR9" s="49" t="s">
        <v>93</v>
      </c>
      <c r="AS9" s="81" t="s">
        <v>92</v>
      </c>
      <c r="AT9" s="82"/>
      <c r="AU9" s="49" t="s">
        <v>93</v>
      </c>
      <c r="AV9" s="83" t="s">
        <v>92</v>
      </c>
      <c r="AW9" s="82"/>
      <c r="AX9" s="47" t="s">
        <v>93</v>
      </c>
      <c r="AY9" s="81" t="s">
        <v>92</v>
      </c>
      <c r="AZ9" s="82"/>
      <c r="BA9" s="48" t="s">
        <v>93</v>
      </c>
      <c r="BB9" s="81" t="s">
        <v>92</v>
      </c>
      <c r="BC9" s="82"/>
      <c r="BD9" s="49" t="s">
        <v>93</v>
      </c>
      <c r="BE9" s="81" t="s">
        <v>92</v>
      </c>
      <c r="BF9" s="82"/>
      <c r="BG9" s="49" t="s">
        <v>93</v>
      </c>
      <c r="BH9" s="81" t="s">
        <v>92</v>
      </c>
      <c r="BI9" s="82"/>
      <c r="BJ9" s="49" t="s">
        <v>93</v>
      </c>
      <c r="BK9" s="83" t="s">
        <v>92</v>
      </c>
      <c r="BL9" s="82"/>
      <c r="BM9" s="47" t="s">
        <v>93</v>
      </c>
      <c r="BN9" s="81" t="s">
        <v>92</v>
      </c>
      <c r="BO9" s="82"/>
      <c r="BP9" s="48" t="s">
        <v>93</v>
      </c>
      <c r="BQ9" s="81" t="s">
        <v>92</v>
      </c>
      <c r="BR9" s="82"/>
      <c r="BS9" s="49" t="s">
        <v>93</v>
      </c>
      <c r="BT9" s="50" t="s">
        <v>92</v>
      </c>
      <c r="BU9" s="81" t="s">
        <v>92</v>
      </c>
      <c r="BV9" s="82"/>
      <c r="BW9" s="49" t="s">
        <v>93</v>
      </c>
    </row>
    <row r="10" spans="1:75" s="45" customFormat="1" ht="39" customHeight="1" x14ac:dyDescent="0.25">
      <c r="A10" s="8"/>
      <c r="B10" s="46"/>
      <c r="C10" s="51"/>
      <c r="D10" s="52" t="s">
        <v>94</v>
      </c>
      <c r="E10" s="53"/>
      <c r="F10" s="54"/>
      <c r="G10" s="52" t="s">
        <v>94</v>
      </c>
      <c r="H10" s="55"/>
      <c r="I10" s="54"/>
      <c r="J10" s="56" t="s">
        <v>94</v>
      </c>
      <c r="K10" s="53"/>
      <c r="L10" s="57"/>
      <c r="M10" s="56" t="s">
        <v>94</v>
      </c>
      <c r="N10" s="53"/>
      <c r="O10" s="54"/>
      <c r="P10" s="56" t="s">
        <v>94</v>
      </c>
      <c r="Q10" s="53"/>
      <c r="R10" s="51"/>
      <c r="S10" s="52" t="s">
        <v>94</v>
      </c>
      <c r="T10" s="53"/>
      <c r="U10" s="54"/>
      <c r="V10" s="52" t="s">
        <v>94</v>
      </c>
      <c r="W10" s="55"/>
      <c r="X10" s="54"/>
      <c r="Y10" s="56" t="s">
        <v>94</v>
      </c>
      <c r="Z10" s="53"/>
      <c r="AA10" s="57"/>
      <c r="AB10" s="56" t="s">
        <v>94</v>
      </c>
      <c r="AC10" s="53"/>
      <c r="AD10" s="54"/>
      <c r="AE10" s="56" t="s">
        <v>94</v>
      </c>
      <c r="AF10" s="53"/>
      <c r="AG10" s="51"/>
      <c r="AH10" s="52" t="s">
        <v>94</v>
      </c>
      <c r="AI10" s="53"/>
      <c r="AJ10" s="54"/>
      <c r="AK10" s="52" t="s">
        <v>94</v>
      </c>
      <c r="AL10" s="55"/>
      <c r="AM10" s="54"/>
      <c r="AN10" s="56" t="s">
        <v>94</v>
      </c>
      <c r="AO10" s="53"/>
      <c r="AP10" s="57"/>
      <c r="AQ10" s="56" t="s">
        <v>94</v>
      </c>
      <c r="AR10" s="53"/>
      <c r="AS10" s="54"/>
      <c r="AT10" s="56" t="s">
        <v>94</v>
      </c>
      <c r="AU10" s="53"/>
      <c r="AV10" s="51"/>
      <c r="AW10" s="52" t="s">
        <v>94</v>
      </c>
      <c r="AX10" s="53"/>
      <c r="AY10" s="54"/>
      <c r="AZ10" s="52" t="s">
        <v>94</v>
      </c>
      <c r="BA10" s="55"/>
      <c r="BB10" s="54"/>
      <c r="BC10" s="56" t="s">
        <v>94</v>
      </c>
      <c r="BD10" s="53"/>
      <c r="BE10" s="57"/>
      <c r="BF10" s="56" t="s">
        <v>94</v>
      </c>
      <c r="BG10" s="53"/>
      <c r="BH10" s="54"/>
      <c r="BI10" s="56" t="s">
        <v>94</v>
      </c>
      <c r="BJ10" s="53"/>
      <c r="BK10" s="51"/>
      <c r="BL10" s="52" t="s">
        <v>94</v>
      </c>
      <c r="BM10" s="53"/>
      <c r="BN10" s="54"/>
      <c r="BO10" s="52" t="s">
        <v>94</v>
      </c>
      <c r="BP10" s="55"/>
      <c r="BQ10" s="54"/>
      <c r="BR10" s="56" t="s">
        <v>94</v>
      </c>
      <c r="BS10" s="53"/>
      <c r="BT10" s="57"/>
      <c r="BU10" s="54"/>
      <c r="BV10" s="56" t="s">
        <v>94</v>
      </c>
      <c r="BW10" s="53"/>
    </row>
    <row r="11" spans="1:75" s="2" customFormat="1" ht="11.25" customHeight="1" x14ac:dyDescent="0.25">
      <c r="A11" s="58"/>
      <c r="B11" s="59"/>
      <c r="C11" s="60"/>
      <c r="D11" s="60"/>
      <c r="E11" s="60"/>
      <c r="F11" s="60"/>
      <c r="G11" s="60"/>
      <c r="H11" s="60"/>
      <c r="I11" s="60"/>
      <c r="J11" s="60"/>
      <c r="K11" s="61"/>
      <c r="L11" s="60"/>
      <c r="M11" s="60"/>
      <c r="N11" s="61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1"/>
      <c r="AA11" s="60"/>
      <c r="AB11" s="60"/>
      <c r="AC11" s="61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1"/>
      <c r="AP11" s="60"/>
      <c r="AQ11" s="60"/>
      <c r="AR11" s="61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1"/>
      <c r="BE11" s="60"/>
      <c r="BF11" s="60"/>
      <c r="BG11" s="61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1"/>
      <c r="BT11" s="60"/>
      <c r="BU11" s="60"/>
      <c r="BV11" s="60"/>
      <c r="BW11" s="60"/>
    </row>
    <row r="12" spans="1:75" s="2" customFormat="1" ht="11.25" customHeight="1" x14ac:dyDescent="0.25">
      <c r="A12" s="58"/>
      <c r="B12" s="32" t="s">
        <v>95</v>
      </c>
      <c r="C12" s="60"/>
      <c r="D12" s="60"/>
      <c r="E12" s="60"/>
      <c r="F12" s="60"/>
      <c r="G12" s="60"/>
      <c r="H12" s="60"/>
      <c r="I12" s="60"/>
      <c r="J12" s="60"/>
      <c r="K12" s="61"/>
      <c r="L12" s="60"/>
      <c r="M12" s="60"/>
      <c r="N12" s="61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1"/>
      <c r="AA12" s="60"/>
      <c r="AB12" s="60"/>
      <c r="AC12" s="61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1"/>
      <c r="AP12" s="60"/>
      <c r="AQ12" s="60"/>
      <c r="AR12" s="61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1"/>
      <c r="BE12" s="60"/>
      <c r="BF12" s="60"/>
      <c r="BG12" s="61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1"/>
      <c r="BT12" s="62">
        <v>0</v>
      </c>
      <c r="BU12" s="60">
        <v>0</v>
      </c>
      <c r="BV12" s="60"/>
      <c r="BW12" s="60"/>
    </row>
    <row r="13" spans="1:75" s="2" customFormat="1" ht="11.25" customHeight="1" x14ac:dyDescent="0.25">
      <c r="A13" s="58"/>
      <c r="B13" s="32"/>
      <c r="C13" s="60"/>
      <c r="D13" s="60"/>
      <c r="E13" s="60"/>
      <c r="F13" s="60"/>
      <c r="G13" s="60"/>
      <c r="H13" s="60"/>
      <c r="I13" s="60"/>
      <c r="J13" s="60"/>
      <c r="K13" s="61"/>
      <c r="L13" s="60"/>
      <c r="M13" s="60"/>
      <c r="N13" s="61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1"/>
      <c r="AA13" s="60"/>
      <c r="AB13" s="60"/>
      <c r="AC13" s="61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1"/>
      <c r="AP13" s="60"/>
      <c r="AQ13" s="60"/>
      <c r="AR13" s="61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1"/>
      <c r="BE13" s="60"/>
      <c r="BF13" s="60"/>
      <c r="BG13" s="61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1"/>
      <c r="BT13" s="60"/>
      <c r="BU13" s="60"/>
      <c r="BV13" s="60"/>
      <c r="BW13" s="60"/>
    </row>
    <row r="14" spans="1:75" x14ac:dyDescent="0.25">
      <c r="A14" s="16"/>
      <c r="B14" s="14" t="s">
        <v>96</v>
      </c>
      <c r="C14" s="17"/>
      <c r="D14" s="12"/>
      <c r="E14" s="12"/>
      <c r="F14" s="12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17"/>
      <c r="S14" s="12"/>
      <c r="T14" s="12"/>
      <c r="U14" s="12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17"/>
      <c r="AH14" s="12"/>
      <c r="AI14" s="12"/>
      <c r="AJ14" s="12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17"/>
      <c r="AW14" s="12"/>
      <c r="AX14" s="12"/>
      <c r="AY14" s="12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17"/>
      <c r="BL14" s="12"/>
      <c r="BM14" s="12"/>
      <c r="BN14" s="12"/>
      <c r="BO14" s="58"/>
      <c r="BP14" s="58"/>
      <c r="BQ14" s="58"/>
      <c r="BR14" s="58"/>
      <c r="BS14" s="58"/>
      <c r="BT14" s="58"/>
      <c r="BU14" s="58"/>
      <c r="BV14" s="58"/>
      <c r="BW14" s="58"/>
    </row>
    <row r="15" spans="1:75" x14ac:dyDescent="0.25">
      <c r="A15" s="59">
        <v>101</v>
      </c>
      <c r="B15" s="63" t="s">
        <v>97</v>
      </c>
      <c r="C15" s="62">
        <v>77426823.909999996</v>
      </c>
      <c r="D15" s="62">
        <v>0</v>
      </c>
      <c r="E15" s="62">
        <v>106216381.25</v>
      </c>
      <c r="F15" s="62">
        <v>0</v>
      </c>
      <c r="G15" s="62">
        <v>0</v>
      </c>
      <c r="H15" s="62">
        <v>0</v>
      </c>
      <c r="I15" s="62">
        <v>41896606.420000002</v>
      </c>
      <c r="J15" s="62">
        <v>0</v>
      </c>
      <c r="K15" s="62">
        <v>52152048.670000002</v>
      </c>
      <c r="L15" s="62">
        <v>23697067.82</v>
      </c>
      <c r="M15" s="62">
        <v>0</v>
      </c>
      <c r="N15" s="62">
        <v>29521963.690000001</v>
      </c>
      <c r="O15" s="62">
        <v>8910419.9000000004</v>
      </c>
      <c r="P15" s="62">
        <v>0</v>
      </c>
      <c r="Q15" s="62">
        <v>11428517.470000001</v>
      </c>
      <c r="R15" s="62">
        <v>517407.66</v>
      </c>
      <c r="S15" s="62">
        <v>0</v>
      </c>
      <c r="T15" s="62">
        <v>705166.89</v>
      </c>
      <c r="U15" s="62">
        <v>3197489.08</v>
      </c>
      <c r="V15" s="62">
        <v>0</v>
      </c>
      <c r="W15" s="62">
        <v>3995044.5</v>
      </c>
      <c r="X15" s="62">
        <v>2209284.54</v>
      </c>
      <c r="Y15" s="62">
        <v>0</v>
      </c>
      <c r="Z15" s="62">
        <v>2797777.95</v>
      </c>
      <c r="AA15" s="62">
        <v>2682346.7200000002</v>
      </c>
      <c r="AB15" s="62">
        <v>0</v>
      </c>
      <c r="AC15" s="62">
        <v>3413064.19</v>
      </c>
      <c r="AD15" s="62">
        <v>5751267.7699999996</v>
      </c>
      <c r="AE15" s="62">
        <v>0</v>
      </c>
      <c r="AF15" s="62">
        <v>7455527.8899999997</v>
      </c>
      <c r="AG15" s="62">
        <v>1133698.8700000001</v>
      </c>
      <c r="AH15" s="62">
        <v>0</v>
      </c>
      <c r="AI15" s="62">
        <v>1449255.6</v>
      </c>
      <c r="AJ15" s="62">
        <v>37965813.109999999</v>
      </c>
      <c r="AK15" s="62">
        <v>0</v>
      </c>
      <c r="AL15" s="62">
        <v>48556445.909999996</v>
      </c>
      <c r="AM15" s="62">
        <v>32467.24</v>
      </c>
      <c r="AN15" s="62">
        <v>0</v>
      </c>
      <c r="AO15" s="62">
        <v>41862.47</v>
      </c>
      <c r="AP15" s="62">
        <v>4643812.16</v>
      </c>
      <c r="AQ15" s="62">
        <v>0</v>
      </c>
      <c r="AR15" s="62">
        <v>6748930.1100000003</v>
      </c>
      <c r="AS15" s="62">
        <v>255581.52</v>
      </c>
      <c r="AT15" s="62">
        <v>0</v>
      </c>
      <c r="AU15" s="62">
        <v>360431.04</v>
      </c>
      <c r="AV15" s="62">
        <v>0</v>
      </c>
      <c r="AW15" s="62">
        <v>0</v>
      </c>
      <c r="AX15" s="62">
        <v>0</v>
      </c>
      <c r="AY15" s="62">
        <v>745338.54</v>
      </c>
      <c r="AZ15" s="62">
        <v>0</v>
      </c>
      <c r="BA15" s="62">
        <v>956850.32</v>
      </c>
      <c r="BB15" s="62">
        <v>0</v>
      </c>
      <c r="BC15" s="62">
        <v>0</v>
      </c>
      <c r="BD15" s="62">
        <v>0</v>
      </c>
      <c r="BE15" s="62">
        <v>0</v>
      </c>
      <c r="BF15" s="62">
        <v>0</v>
      </c>
      <c r="BG15" s="62">
        <v>0</v>
      </c>
      <c r="BH15" s="62">
        <v>0</v>
      </c>
      <c r="BI15" s="62">
        <v>0</v>
      </c>
      <c r="BJ15" s="62">
        <v>0</v>
      </c>
      <c r="BK15" s="62">
        <v>0</v>
      </c>
      <c r="BL15" s="62">
        <v>0</v>
      </c>
      <c r="BM15" s="62">
        <v>0</v>
      </c>
      <c r="BN15" s="62">
        <v>0</v>
      </c>
      <c r="BO15" s="62">
        <v>0</v>
      </c>
      <c r="BP15" s="62">
        <v>0</v>
      </c>
      <c r="BQ15" s="62">
        <v>0</v>
      </c>
      <c r="BR15" s="62">
        <v>0</v>
      </c>
      <c r="BS15" s="62">
        <v>0</v>
      </c>
      <c r="BT15" s="62"/>
      <c r="BU15" s="64">
        <f>+C15+F15+I15+L15+O15+R15+U15+X15+AA15+AD15+AG15+AJ15+AM15+AP15+AS15+AV15+AY15+BB15+BE15+BH15+BK15+BN15+BQ15</f>
        <v>211065425.26000002</v>
      </c>
      <c r="BV15" s="64">
        <f t="shared" ref="BV15:BW24" si="0">+D15+G15+J15+M15+P15+S15+V15+Y15+AB15+AE15+AH15+AK15+AN15+AQ15+AT15+AW15+AZ15+BC15+BF15+BI15+BL15+BO15+BR15</f>
        <v>0</v>
      </c>
      <c r="BW15" s="64">
        <f t="shared" si="0"/>
        <v>275799267.94999999</v>
      </c>
    </row>
    <row r="16" spans="1:75" x14ac:dyDescent="0.25">
      <c r="A16" s="59">
        <f>A15 + 1</f>
        <v>102</v>
      </c>
      <c r="B16" s="63" t="s">
        <v>98</v>
      </c>
      <c r="C16" s="62">
        <v>13948588.57</v>
      </c>
      <c r="D16" s="62">
        <v>0</v>
      </c>
      <c r="E16" s="62">
        <v>15189450.33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0</v>
      </c>
      <c r="R16" s="62">
        <v>0</v>
      </c>
      <c r="S16" s="62">
        <v>0</v>
      </c>
      <c r="T16" s="62">
        <v>0</v>
      </c>
      <c r="U16" s="62">
        <v>0</v>
      </c>
      <c r="V16" s="62">
        <v>0</v>
      </c>
      <c r="W16" s="62">
        <v>0</v>
      </c>
      <c r="X16" s="62">
        <v>0</v>
      </c>
      <c r="Y16" s="62">
        <v>0</v>
      </c>
      <c r="Z16" s="62">
        <v>0</v>
      </c>
      <c r="AA16" s="62">
        <v>1000</v>
      </c>
      <c r="AB16" s="62">
        <v>0</v>
      </c>
      <c r="AC16" s="62">
        <v>1000</v>
      </c>
      <c r="AD16" s="62">
        <v>0</v>
      </c>
      <c r="AE16" s="62">
        <v>0</v>
      </c>
      <c r="AF16" s="62">
        <v>0</v>
      </c>
      <c r="AG16" s="62">
        <v>0</v>
      </c>
      <c r="AH16" s="62">
        <v>0</v>
      </c>
      <c r="AI16" s="62">
        <v>0</v>
      </c>
      <c r="AJ16" s="62">
        <v>17000</v>
      </c>
      <c r="AK16" s="62">
        <v>0</v>
      </c>
      <c r="AL16" s="62">
        <v>55498.29</v>
      </c>
      <c r="AM16" s="62">
        <v>0</v>
      </c>
      <c r="AN16" s="62">
        <v>0</v>
      </c>
      <c r="AO16" s="62">
        <v>0</v>
      </c>
      <c r="AP16" s="62">
        <v>0</v>
      </c>
      <c r="AQ16" s="62">
        <v>0</v>
      </c>
      <c r="AR16" s="62">
        <v>0</v>
      </c>
      <c r="AS16" s="62">
        <v>0</v>
      </c>
      <c r="AT16" s="62">
        <v>0</v>
      </c>
      <c r="AU16" s="62">
        <v>0</v>
      </c>
      <c r="AV16" s="62">
        <v>0</v>
      </c>
      <c r="AW16" s="62">
        <v>0</v>
      </c>
      <c r="AX16" s="62">
        <v>0</v>
      </c>
      <c r="AY16" s="62">
        <v>0</v>
      </c>
      <c r="AZ16" s="62">
        <v>0</v>
      </c>
      <c r="BA16" s="62">
        <v>0</v>
      </c>
      <c r="BB16" s="62">
        <v>0</v>
      </c>
      <c r="BC16" s="62">
        <v>0</v>
      </c>
      <c r="BD16" s="62">
        <v>0</v>
      </c>
      <c r="BE16" s="62">
        <v>0</v>
      </c>
      <c r="BF16" s="62">
        <v>0</v>
      </c>
      <c r="BG16" s="62">
        <v>0</v>
      </c>
      <c r="BH16" s="62">
        <v>0</v>
      </c>
      <c r="BI16" s="62">
        <v>0</v>
      </c>
      <c r="BJ16" s="62">
        <v>0</v>
      </c>
      <c r="BK16" s="62">
        <v>0</v>
      </c>
      <c r="BL16" s="62">
        <v>0</v>
      </c>
      <c r="BM16" s="62">
        <v>0</v>
      </c>
      <c r="BN16" s="62">
        <v>0</v>
      </c>
      <c r="BO16" s="62">
        <v>0</v>
      </c>
      <c r="BP16" s="62">
        <v>0</v>
      </c>
      <c r="BQ16" s="62">
        <v>0</v>
      </c>
      <c r="BR16" s="62">
        <v>0</v>
      </c>
      <c r="BS16" s="62">
        <v>0</v>
      </c>
      <c r="BT16" s="62"/>
      <c r="BU16" s="64">
        <f t="shared" ref="BU16:BU24" si="1">+C16+F16+I16+L16+O16+R16+U16+X16+AA16+AD16+AG16+AJ16+AM16+AP16+AS16+AV16+AY16+BB16+BE16+BH16+BK16+BN16+BQ16</f>
        <v>13966588.57</v>
      </c>
      <c r="BV16" s="64">
        <f t="shared" si="0"/>
        <v>0</v>
      </c>
      <c r="BW16" s="64">
        <f t="shared" si="0"/>
        <v>15245948.619999999</v>
      </c>
    </row>
    <row r="17" spans="1:75" x14ac:dyDescent="0.25">
      <c r="A17" s="59">
        <f t="shared" ref="A17:A24" si="2">A16 + 1</f>
        <v>103</v>
      </c>
      <c r="B17" s="63" t="s">
        <v>99</v>
      </c>
      <c r="C17" s="62">
        <v>38602183.710000001</v>
      </c>
      <c r="D17" s="62">
        <v>0</v>
      </c>
      <c r="E17" s="62">
        <v>63425857.82</v>
      </c>
      <c r="F17" s="62">
        <v>37000</v>
      </c>
      <c r="G17" s="62">
        <v>0</v>
      </c>
      <c r="H17" s="62">
        <v>221011.27</v>
      </c>
      <c r="I17" s="62">
        <v>16957612.120000001</v>
      </c>
      <c r="J17" s="62">
        <v>0</v>
      </c>
      <c r="K17" s="62">
        <v>22149648.489999998</v>
      </c>
      <c r="L17" s="62">
        <v>37466652.899999999</v>
      </c>
      <c r="M17" s="62">
        <v>0</v>
      </c>
      <c r="N17" s="62">
        <v>59105152.119999997</v>
      </c>
      <c r="O17" s="62">
        <v>9588057.7599999998</v>
      </c>
      <c r="P17" s="62">
        <v>0</v>
      </c>
      <c r="Q17" s="62">
        <v>17354690.41</v>
      </c>
      <c r="R17" s="62">
        <v>2650395.34</v>
      </c>
      <c r="S17" s="62">
        <v>0</v>
      </c>
      <c r="T17" s="62">
        <v>2993744.25</v>
      </c>
      <c r="U17" s="62">
        <v>7567100</v>
      </c>
      <c r="V17" s="62">
        <v>0</v>
      </c>
      <c r="W17" s="62">
        <v>14959972.789999999</v>
      </c>
      <c r="X17" s="62">
        <v>633378.32999999996</v>
      </c>
      <c r="Y17" s="62">
        <v>0</v>
      </c>
      <c r="Z17" s="62">
        <v>721296.22</v>
      </c>
      <c r="AA17" s="62">
        <v>178828330.53</v>
      </c>
      <c r="AB17" s="62">
        <v>0</v>
      </c>
      <c r="AC17" s="62">
        <v>212941003.66</v>
      </c>
      <c r="AD17" s="62">
        <v>29188882.989999998</v>
      </c>
      <c r="AE17" s="62">
        <v>0</v>
      </c>
      <c r="AF17" s="62">
        <v>43085745.460000001</v>
      </c>
      <c r="AG17" s="62">
        <v>789010</v>
      </c>
      <c r="AH17" s="62">
        <v>0</v>
      </c>
      <c r="AI17" s="62">
        <v>1325897.6499999999</v>
      </c>
      <c r="AJ17" s="62">
        <v>61221850.280000001</v>
      </c>
      <c r="AK17" s="62">
        <v>0</v>
      </c>
      <c r="AL17" s="62">
        <v>95279467.260000005</v>
      </c>
      <c r="AM17" s="62">
        <v>896208</v>
      </c>
      <c r="AN17" s="62">
        <v>0</v>
      </c>
      <c r="AO17" s="62">
        <v>1220405.76</v>
      </c>
      <c r="AP17" s="62">
        <v>10334185.140000001</v>
      </c>
      <c r="AQ17" s="62">
        <v>0</v>
      </c>
      <c r="AR17" s="62">
        <v>13792517.119999999</v>
      </c>
      <c r="AS17" s="62">
        <v>743811.4</v>
      </c>
      <c r="AT17" s="62">
        <v>0</v>
      </c>
      <c r="AU17" s="62">
        <v>1137972.08</v>
      </c>
      <c r="AV17" s="62">
        <v>0</v>
      </c>
      <c r="AW17" s="62">
        <v>0</v>
      </c>
      <c r="AX17" s="62">
        <v>0</v>
      </c>
      <c r="AY17" s="62">
        <v>441029.4</v>
      </c>
      <c r="AZ17" s="62">
        <v>0</v>
      </c>
      <c r="BA17" s="62">
        <v>768479.75</v>
      </c>
      <c r="BB17" s="62">
        <v>0</v>
      </c>
      <c r="BC17" s="62">
        <v>0</v>
      </c>
      <c r="BD17" s="62">
        <v>0</v>
      </c>
      <c r="BE17" s="62">
        <v>0</v>
      </c>
      <c r="BF17" s="62">
        <v>0</v>
      </c>
      <c r="BG17" s="62">
        <v>0</v>
      </c>
      <c r="BH17" s="62">
        <v>0</v>
      </c>
      <c r="BI17" s="62">
        <v>0</v>
      </c>
      <c r="BJ17" s="62">
        <v>0</v>
      </c>
      <c r="BK17" s="62">
        <v>0</v>
      </c>
      <c r="BL17" s="62">
        <v>0</v>
      </c>
      <c r="BM17" s="62">
        <v>0</v>
      </c>
      <c r="BN17" s="62">
        <v>0</v>
      </c>
      <c r="BO17" s="62">
        <v>0</v>
      </c>
      <c r="BP17" s="62">
        <v>0</v>
      </c>
      <c r="BQ17" s="62">
        <v>0</v>
      </c>
      <c r="BR17" s="62">
        <v>0</v>
      </c>
      <c r="BS17" s="62">
        <v>0</v>
      </c>
      <c r="BT17" s="62"/>
      <c r="BU17" s="64">
        <f t="shared" si="1"/>
        <v>395945687.89999998</v>
      </c>
      <c r="BV17" s="64">
        <f t="shared" si="0"/>
        <v>0</v>
      </c>
      <c r="BW17" s="64">
        <f t="shared" si="0"/>
        <v>550482862.1099999</v>
      </c>
    </row>
    <row r="18" spans="1:75" x14ac:dyDescent="0.25">
      <c r="A18" s="59">
        <f t="shared" si="2"/>
        <v>104</v>
      </c>
      <c r="B18" s="63" t="s">
        <v>21</v>
      </c>
      <c r="C18" s="62">
        <v>1665613.45</v>
      </c>
      <c r="D18" s="62">
        <v>0</v>
      </c>
      <c r="E18" s="62">
        <v>4806105.8</v>
      </c>
      <c r="F18" s="62">
        <v>0</v>
      </c>
      <c r="G18" s="62">
        <v>0</v>
      </c>
      <c r="H18" s="62">
        <v>0</v>
      </c>
      <c r="I18" s="62">
        <v>50000</v>
      </c>
      <c r="J18" s="62">
        <v>0</v>
      </c>
      <c r="K18" s="62">
        <v>65640</v>
      </c>
      <c r="L18" s="62">
        <v>4071095</v>
      </c>
      <c r="M18" s="62">
        <v>0</v>
      </c>
      <c r="N18" s="62">
        <v>5511242.5999999996</v>
      </c>
      <c r="O18" s="62">
        <v>7573100</v>
      </c>
      <c r="P18" s="62">
        <v>0</v>
      </c>
      <c r="Q18" s="62">
        <v>8348070.5899999999</v>
      </c>
      <c r="R18" s="62">
        <v>200000</v>
      </c>
      <c r="S18" s="62">
        <v>0</v>
      </c>
      <c r="T18" s="62">
        <v>604718.9</v>
      </c>
      <c r="U18" s="62">
        <v>100000</v>
      </c>
      <c r="V18" s="62">
        <v>0</v>
      </c>
      <c r="W18" s="62">
        <v>185001.08</v>
      </c>
      <c r="X18" s="62">
        <v>0</v>
      </c>
      <c r="Y18" s="62">
        <v>0</v>
      </c>
      <c r="Z18" s="62">
        <v>12666.66</v>
      </c>
      <c r="AA18" s="62">
        <v>31500</v>
      </c>
      <c r="AB18" s="62">
        <v>0</v>
      </c>
      <c r="AC18" s="62">
        <v>964910.67</v>
      </c>
      <c r="AD18" s="62">
        <v>25752844.98</v>
      </c>
      <c r="AE18" s="62">
        <v>0</v>
      </c>
      <c r="AF18" s="62">
        <v>30471396.82</v>
      </c>
      <c r="AG18" s="62">
        <v>1050000</v>
      </c>
      <c r="AH18" s="62">
        <v>0</v>
      </c>
      <c r="AI18" s="62">
        <v>1181263.42</v>
      </c>
      <c r="AJ18" s="62">
        <v>12363631.42</v>
      </c>
      <c r="AK18" s="62">
        <v>0</v>
      </c>
      <c r="AL18" s="62">
        <v>23838222.510000002</v>
      </c>
      <c r="AM18" s="62">
        <v>0</v>
      </c>
      <c r="AN18" s="62">
        <v>0</v>
      </c>
      <c r="AO18" s="62">
        <v>0</v>
      </c>
      <c r="AP18" s="62">
        <v>4846250</v>
      </c>
      <c r="AQ18" s="62">
        <v>0</v>
      </c>
      <c r="AR18" s="62">
        <v>6062730.2699999996</v>
      </c>
      <c r="AS18" s="62">
        <v>0</v>
      </c>
      <c r="AT18" s="62">
        <v>0</v>
      </c>
      <c r="AU18" s="62">
        <v>3131</v>
      </c>
      <c r="AV18" s="62">
        <v>0</v>
      </c>
      <c r="AW18" s="62">
        <v>0</v>
      </c>
      <c r="AX18" s="62">
        <v>0</v>
      </c>
      <c r="AY18" s="62">
        <v>0</v>
      </c>
      <c r="AZ18" s="62">
        <v>0</v>
      </c>
      <c r="BA18" s="62">
        <v>0</v>
      </c>
      <c r="BB18" s="62">
        <v>0</v>
      </c>
      <c r="BC18" s="62">
        <v>0</v>
      </c>
      <c r="BD18" s="62">
        <v>0</v>
      </c>
      <c r="BE18" s="62">
        <v>0</v>
      </c>
      <c r="BF18" s="62">
        <v>0</v>
      </c>
      <c r="BG18" s="62">
        <v>0</v>
      </c>
      <c r="BH18" s="62">
        <v>0</v>
      </c>
      <c r="BI18" s="62">
        <v>0</v>
      </c>
      <c r="BJ18" s="62">
        <v>0</v>
      </c>
      <c r="BK18" s="62">
        <v>0</v>
      </c>
      <c r="BL18" s="62">
        <v>0</v>
      </c>
      <c r="BM18" s="62">
        <v>0</v>
      </c>
      <c r="BN18" s="62">
        <v>0</v>
      </c>
      <c r="BO18" s="62">
        <v>0</v>
      </c>
      <c r="BP18" s="62">
        <v>0</v>
      </c>
      <c r="BQ18" s="62">
        <v>0</v>
      </c>
      <c r="BR18" s="62">
        <v>0</v>
      </c>
      <c r="BS18" s="62">
        <v>0</v>
      </c>
      <c r="BT18" s="62"/>
      <c r="BU18" s="64">
        <f t="shared" si="1"/>
        <v>57704034.850000001</v>
      </c>
      <c r="BV18" s="64">
        <f t="shared" si="0"/>
        <v>0</v>
      </c>
      <c r="BW18" s="64">
        <f t="shared" si="0"/>
        <v>82055100.319999993</v>
      </c>
    </row>
    <row r="19" spans="1:75" x14ac:dyDescent="0.25">
      <c r="A19" s="59">
        <f t="shared" si="2"/>
        <v>105</v>
      </c>
      <c r="B19" s="63" t="s">
        <v>100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62">
        <v>0</v>
      </c>
      <c r="V19" s="62">
        <v>0</v>
      </c>
      <c r="W19" s="62">
        <v>0</v>
      </c>
      <c r="X19" s="62">
        <v>0</v>
      </c>
      <c r="Y19" s="62">
        <v>0</v>
      </c>
      <c r="Z19" s="62">
        <v>0</v>
      </c>
      <c r="AA19" s="62">
        <v>0</v>
      </c>
      <c r="AB19" s="62">
        <v>0</v>
      </c>
      <c r="AC19" s="62">
        <v>0</v>
      </c>
      <c r="AD19" s="62">
        <v>0</v>
      </c>
      <c r="AE19" s="62">
        <v>0</v>
      </c>
      <c r="AF19" s="62">
        <v>0</v>
      </c>
      <c r="AG19" s="62">
        <v>0</v>
      </c>
      <c r="AH19" s="62">
        <v>0</v>
      </c>
      <c r="AI19" s="62">
        <v>0</v>
      </c>
      <c r="AJ19" s="62">
        <v>0</v>
      </c>
      <c r="AK19" s="62">
        <v>0</v>
      </c>
      <c r="AL19" s="62">
        <v>0</v>
      </c>
      <c r="AM19" s="62">
        <v>0</v>
      </c>
      <c r="AN19" s="62">
        <v>0</v>
      </c>
      <c r="AO19" s="62">
        <v>0</v>
      </c>
      <c r="AP19" s="62">
        <v>0</v>
      </c>
      <c r="AQ19" s="62">
        <v>0</v>
      </c>
      <c r="AR19" s="62">
        <v>0</v>
      </c>
      <c r="AS19" s="62">
        <v>0</v>
      </c>
      <c r="AT19" s="62">
        <v>0</v>
      </c>
      <c r="AU19" s="62">
        <v>0</v>
      </c>
      <c r="AV19" s="62">
        <v>0</v>
      </c>
      <c r="AW19" s="62">
        <v>0</v>
      </c>
      <c r="AX19" s="62">
        <v>0</v>
      </c>
      <c r="AY19" s="62">
        <v>0</v>
      </c>
      <c r="AZ19" s="62">
        <v>0</v>
      </c>
      <c r="BA19" s="62">
        <v>0</v>
      </c>
      <c r="BB19" s="62">
        <v>0</v>
      </c>
      <c r="BC19" s="62">
        <v>0</v>
      </c>
      <c r="BD19" s="62">
        <v>0</v>
      </c>
      <c r="BE19" s="62">
        <v>0</v>
      </c>
      <c r="BF19" s="62">
        <v>0</v>
      </c>
      <c r="BG19" s="62">
        <v>0</v>
      </c>
      <c r="BH19" s="62">
        <v>0</v>
      </c>
      <c r="BI19" s="62">
        <v>0</v>
      </c>
      <c r="BJ19" s="62">
        <v>0</v>
      </c>
      <c r="BK19" s="62">
        <v>0</v>
      </c>
      <c r="BL19" s="62">
        <v>0</v>
      </c>
      <c r="BM19" s="62">
        <v>0</v>
      </c>
      <c r="BN19" s="62">
        <v>0</v>
      </c>
      <c r="BO19" s="62">
        <v>0</v>
      </c>
      <c r="BP19" s="62">
        <v>0</v>
      </c>
      <c r="BQ19" s="62">
        <v>0</v>
      </c>
      <c r="BR19" s="62">
        <v>0</v>
      </c>
      <c r="BS19" s="62">
        <v>0</v>
      </c>
      <c r="BT19" s="62"/>
      <c r="BU19" s="64">
        <f t="shared" si="1"/>
        <v>0</v>
      </c>
      <c r="BV19" s="64">
        <f t="shared" si="0"/>
        <v>0</v>
      </c>
      <c r="BW19" s="64">
        <f t="shared" si="0"/>
        <v>0</v>
      </c>
    </row>
    <row r="20" spans="1:75" x14ac:dyDescent="0.25">
      <c r="A20" s="59">
        <f t="shared" si="2"/>
        <v>106</v>
      </c>
      <c r="B20" s="63" t="s">
        <v>101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2">
        <v>0</v>
      </c>
      <c r="AC20" s="62">
        <v>0</v>
      </c>
      <c r="AD20" s="62">
        <v>0</v>
      </c>
      <c r="AE20" s="62">
        <v>0</v>
      </c>
      <c r="AF20" s="62">
        <v>0</v>
      </c>
      <c r="AG20" s="62">
        <v>0</v>
      </c>
      <c r="AH20" s="62">
        <v>0</v>
      </c>
      <c r="AI20" s="62">
        <v>0</v>
      </c>
      <c r="AJ20" s="62">
        <v>0</v>
      </c>
      <c r="AK20" s="62">
        <v>0</v>
      </c>
      <c r="AL20" s="62">
        <v>0</v>
      </c>
      <c r="AM20" s="62">
        <v>0</v>
      </c>
      <c r="AN20" s="62">
        <v>0</v>
      </c>
      <c r="AO20" s="62">
        <v>0</v>
      </c>
      <c r="AP20" s="62">
        <v>0</v>
      </c>
      <c r="AQ20" s="62">
        <v>0</v>
      </c>
      <c r="AR20" s="62">
        <v>0</v>
      </c>
      <c r="AS20" s="62">
        <v>0</v>
      </c>
      <c r="AT20" s="62">
        <v>0</v>
      </c>
      <c r="AU20" s="62">
        <v>0</v>
      </c>
      <c r="AV20" s="62">
        <v>0</v>
      </c>
      <c r="AW20" s="62">
        <v>0</v>
      </c>
      <c r="AX20" s="62">
        <v>0</v>
      </c>
      <c r="AY20" s="62">
        <v>0</v>
      </c>
      <c r="AZ20" s="62">
        <v>0</v>
      </c>
      <c r="BA20" s="62">
        <v>0</v>
      </c>
      <c r="BB20" s="62">
        <v>0</v>
      </c>
      <c r="BC20" s="62">
        <v>0</v>
      </c>
      <c r="BD20" s="62">
        <v>0</v>
      </c>
      <c r="BE20" s="62">
        <v>0</v>
      </c>
      <c r="BF20" s="62">
        <v>0</v>
      </c>
      <c r="BG20" s="62">
        <v>0</v>
      </c>
      <c r="BH20" s="62">
        <v>0</v>
      </c>
      <c r="BI20" s="62">
        <v>0</v>
      </c>
      <c r="BJ20" s="62">
        <v>0</v>
      </c>
      <c r="BK20" s="62">
        <v>0</v>
      </c>
      <c r="BL20" s="62">
        <v>0</v>
      </c>
      <c r="BM20" s="62">
        <v>0</v>
      </c>
      <c r="BN20" s="62">
        <v>0</v>
      </c>
      <c r="BO20" s="62">
        <v>0</v>
      </c>
      <c r="BP20" s="62">
        <v>0</v>
      </c>
      <c r="BQ20" s="62">
        <v>0</v>
      </c>
      <c r="BR20" s="62">
        <v>0</v>
      </c>
      <c r="BS20" s="62">
        <v>0</v>
      </c>
      <c r="BT20" s="62"/>
      <c r="BU20" s="64">
        <f t="shared" si="1"/>
        <v>0</v>
      </c>
      <c r="BV20" s="64">
        <f t="shared" si="0"/>
        <v>0</v>
      </c>
      <c r="BW20" s="64">
        <f t="shared" si="0"/>
        <v>0</v>
      </c>
    </row>
    <row r="21" spans="1:75" x14ac:dyDescent="0.25">
      <c r="A21" s="59">
        <f t="shared" si="2"/>
        <v>107</v>
      </c>
      <c r="B21" s="63" t="s">
        <v>102</v>
      </c>
      <c r="C21" s="62">
        <v>6080315.54</v>
      </c>
      <c r="D21" s="62">
        <v>0</v>
      </c>
      <c r="E21" s="62">
        <v>6090781.8799999999</v>
      </c>
      <c r="F21" s="62">
        <v>16848.07</v>
      </c>
      <c r="G21" s="62">
        <v>0</v>
      </c>
      <c r="H21" s="62">
        <v>16848.07</v>
      </c>
      <c r="I21" s="62">
        <v>0</v>
      </c>
      <c r="J21" s="62">
        <v>0</v>
      </c>
      <c r="K21" s="62">
        <v>0</v>
      </c>
      <c r="L21" s="62">
        <v>2006343.26</v>
      </c>
      <c r="M21" s="62">
        <v>0</v>
      </c>
      <c r="N21" s="62">
        <v>2006343.26</v>
      </c>
      <c r="O21" s="62">
        <v>1063383.04</v>
      </c>
      <c r="P21" s="62">
        <v>0</v>
      </c>
      <c r="Q21" s="62">
        <v>1063383.04</v>
      </c>
      <c r="R21" s="62">
        <v>685711.97</v>
      </c>
      <c r="S21" s="62">
        <v>0</v>
      </c>
      <c r="T21" s="62">
        <v>685711.97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0</v>
      </c>
      <c r="AA21" s="62">
        <v>4555669.4800000004</v>
      </c>
      <c r="AB21" s="62">
        <v>0</v>
      </c>
      <c r="AC21" s="62">
        <v>4575610.13</v>
      </c>
      <c r="AD21" s="62">
        <v>17027529.43</v>
      </c>
      <c r="AE21" s="62">
        <v>0</v>
      </c>
      <c r="AF21" s="62">
        <v>17027529.43</v>
      </c>
      <c r="AG21" s="62">
        <v>0</v>
      </c>
      <c r="AH21" s="62">
        <v>0</v>
      </c>
      <c r="AI21" s="62">
        <v>0</v>
      </c>
      <c r="AJ21" s="62">
        <v>593899.14</v>
      </c>
      <c r="AK21" s="62">
        <v>0</v>
      </c>
      <c r="AL21" s="62">
        <v>593899.14</v>
      </c>
      <c r="AM21" s="62">
        <v>0</v>
      </c>
      <c r="AN21" s="62">
        <v>0</v>
      </c>
      <c r="AO21" s="62">
        <v>0</v>
      </c>
      <c r="AP21" s="62">
        <v>346623.08</v>
      </c>
      <c r="AQ21" s="62">
        <v>0</v>
      </c>
      <c r="AR21" s="62">
        <v>346623.08</v>
      </c>
      <c r="AS21" s="62">
        <v>0</v>
      </c>
      <c r="AT21" s="62">
        <v>0</v>
      </c>
      <c r="AU21" s="62">
        <v>0</v>
      </c>
      <c r="AV21" s="62">
        <v>0</v>
      </c>
      <c r="AW21" s="62">
        <v>0</v>
      </c>
      <c r="AX21" s="62">
        <v>0</v>
      </c>
      <c r="AY21" s="62">
        <v>11952.42</v>
      </c>
      <c r="AZ21" s="62">
        <v>0</v>
      </c>
      <c r="BA21" s="62">
        <v>11952.42</v>
      </c>
      <c r="BB21" s="62">
        <v>0</v>
      </c>
      <c r="BC21" s="62">
        <v>0</v>
      </c>
      <c r="BD21" s="62">
        <v>0</v>
      </c>
      <c r="BE21" s="62">
        <v>0</v>
      </c>
      <c r="BF21" s="62">
        <v>0</v>
      </c>
      <c r="BG21" s="62">
        <v>0</v>
      </c>
      <c r="BH21" s="62">
        <v>0</v>
      </c>
      <c r="BI21" s="62">
        <v>0</v>
      </c>
      <c r="BJ21" s="62">
        <v>0</v>
      </c>
      <c r="BK21" s="62">
        <v>4821608.72</v>
      </c>
      <c r="BL21" s="62">
        <v>0</v>
      </c>
      <c r="BM21" s="62">
        <v>4821608.72</v>
      </c>
      <c r="BN21" s="62">
        <v>0</v>
      </c>
      <c r="BO21" s="62">
        <v>0</v>
      </c>
      <c r="BP21" s="62">
        <v>0</v>
      </c>
      <c r="BQ21" s="62">
        <v>0</v>
      </c>
      <c r="BR21" s="62">
        <v>0</v>
      </c>
      <c r="BS21" s="62">
        <v>0</v>
      </c>
      <c r="BT21" s="62"/>
      <c r="BU21" s="64">
        <f t="shared" si="1"/>
        <v>37209884.149999999</v>
      </c>
      <c r="BV21" s="64">
        <f t="shared" si="0"/>
        <v>0</v>
      </c>
      <c r="BW21" s="64">
        <f t="shared" si="0"/>
        <v>37240291.140000001</v>
      </c>
    </row>
    <row r="22" spans="1:75" x14ac:dyDescent="0.25">
      <c r="A22" s="59">
        <f t="shared" si="2"/>
        <v>108</v>
      </c>
      <c r="B22" s="63" t="s">
        <v>103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62">
        <v>0</v>
      </c>
      <c r="V22" s="62">
        <v>0</v>
      </c>
      <c r="W22" s="62">
        <v>0</v>
      </c>
      <c r="X22" s="62">
        <v>0</v>
      </c>
      <c r="Y22" s="62">
        <v>0</v>
      </c>
      <c r="Z22" s="62">
        <v>0</v>
      </c>
      <c r="AA22" s="62">
        <v>0</v>
      </c>
      <c r="AB22" s="62">
        <v>0</v>
      </c>
      <c r="AC22" s="62">
        <v>0</v>
      </c>
      <c r="AD22" s="62">
        <v>0</v>
      </c>
      <c r="AE22" s="62">
        <v>0</v>
      </c>
      <c r="AF22" s="62">
        <v>0</v>
      </c>
      <c r="AG22" s="62">
        <v>0</v>
      </c>
      <c r="AH22" s="62">
        <v>0</v>
      </c>
      <c r="AI22" s="62">
        <v>0</v>
      </c>
      <c r="AJ22" s="62">
        <v>0</v>
      </c>
      <c r="AK22" s="62">
        <v>0</v>
      </c>
      <c r="AL22" s="62">
        <v>0</v>
      </c>
      <c r="AM22" s="62">
        <v>0</v>
      </c>
      <c r="AN22" s="62">
        <v>0</v>
      </c>
      <c r="AO22" s="62">
        <v>0</v>
      </c>
      <c r="AP22" s="62">
        <v>0</v>
      </c>
      <c r="AQ22" s="62">
        <v>0</v>
      </c>
      <c r="AR22" s="62">
        <v>0</v>
      </c>
      <c r="AS22" s="62">
        <v>0</v>
      </c>
      <c r="AT22" s="62">
        <v>0</v>
      </c>
      <c r="AU22" s="62">
        <v>0</v>
      </c>
      <c r="AV22" s="62">
        <v>0</v>
      </c>
      <c r="AW22" s="62">
        <v>0</v>
      </c>
      <c r="AX22" s="62">
        <v>0</v>
      </c>
      <c r="AY22" s="62">
        <v>0</v>
      </c>
      <c r="AZ22" s="62">
        <v>0</v>
      </c>
      <c r="BA22" s="62">
        <v>0</v>
      </c>
      <c r="BB22" s="62">
        <v>0</v>
      </c>
      <c r="BC22" s="62">
        <v>0</v>
      </c>
      <c r="BD22" s="62">
        <v>0</v>
      </c>
      <c r="BE22" s="62">
        <v>0</v>
      </c>
      <c r="BF22" s="62">
        <v>0</v>
      </c>
      <c r="BG22" s="62">
        <v>0</v>
      </c>
      <c r="BH22" s="62">
        <v>0</v>
      </c>
      <c r="BI22" s="62">
        <v>0</v>
      </c>
      <c r="BJ22" s="62">
        <v>0</v>
      </c>
      <c r="BK22" s="62">
        <v>0</v>
      </c>
      <c r="BL22" s="62">
        <v>0</v>
      </c>
      <c r="BM22" s="62">
        <v>0</v>
      </c>
      <c r="BN22" s="62">
        <v>0</v>
      </c>
      <c r="BO22" s="62">
        <v>0</v>
      </c>
      <c r="BP22" s="62">
        <v>0</v>
      </c>
      <c r="BQ22" s="62">
        <v>0</v>
      </c>
      <c r="BR22" s="62">
        <v>0</v>
      </c>
      <c r="BS22" s="62">
        <v>0</v>
      </c>
      <c r="BT22" s="62"/>
      <c r="BU22" s="64">
        <f t="shared" si="1"/>
        <v>0</v>
      </c>
      <c r="BV22" s="64">
        <f t="shared" si="0"/>
        <v>0</v>
      </c>
      <c r="BW22" s="64">
        <f t="shared" si="0"/>
        <v>0</v>
      </c>
    </row>
    <row r="23" spans="1:75" x14ac:dyDescent="0.25">
      <c r="A23" s="59">
        <f t="shared" si="2"/>
        <v>109</v>
      </c>
      <c r="B23" s="63" t="s">
        <v>104</v>
      </c>
      <c r="C23" s="62">
        <v>566100</v>
      </c>
      <c r="D23" s="62">
        <v>0</v>
      </c>
      <c r="E23" s="62">
        <v>3819761.39</v>
      </c>
      <c r="F23" s="62">
        <v>0</v>
      </c>
      <c r="G23" s="62">
        <v>0</v>
      </c>
      <c r="H23" s="62">
        <v>0</v>
      </c>
      <c r="I23" s="62">
        <v>30000</v>
      </c>
      <c r="J23" s="62">
        <v>0</v>
      </c>
      <c r="K23" s="62">
        <v>60133.83</v>
      </c>
      <c r="L23" s="62">
        <v>3000</v>
      </c>
      <c r="M23" s="62">
        <v>0</v>
      </c>
      <c r="N23" s="62">
        <v>3000</v>
      </c>
      <c r="O23" s="62">
        <v>0</v>
      </c>
      <c r="P23" s="62">
        <v>0</v>
      </c>
      <c r="Q23" s="62">
        <v>0</v>
      </c>
      <c r="R23" s="62">
        <v>0</v>
      </c>
      <c r="S23" s="62">
        <v>0</v>
      </c>
      <c r="T23" s="62">
        <v>0</v>
      </c>
      <c r="U23" s="62">
        <v>2000</v>
      </c>
      <c r="V23" s="62">
        <v>0</v>
      </c>
      <c r="W23" s="62">
        <v>2386</v>
      </c>
      <c r="X23" s="62">
        <v>10000</v>
      </c>
      <c r="Y23" s="62">
        <v>0</v>
      </c>
      <c r="Z23" s="62">
        <v>10000</v>
      </c>
      <c r="AA23" s="62">
        <v>35910</v>
      </c>
      <c r="AB23" s="62">
        <v>0</v>
      </c>
      <c r="AC23" s="62">
        <v>35910</v>
      </c>
      <c r="AD23" s="62">
        <v>40000</v>
      </c>
      <c r="AE23" s="62">
        <v>0</v>
      </c>
      <c r="AF23" s="62">
        <v>40000</v>
      </c>
      <c r="AG23" s="62">
        <v>0</v>
      </c>
      <c r="AH23" s="62">
        <v>0</v>
      </c>
      <c r="AI23" s="62">
        <v>0</v>
      </c>
      <c r="AJ23" s="62">
        <v>41500</v>
      </c>
      <c r="AK23" s="62">
        <v>0</v>
      </c>
      <c r="AL23" s="62">
        <v>42914.39</v>
      </c>
      <c r="AM23" s="62">
        <v>0</v>
      </c>
      <c r="AN23" s="62">
        <v>0</v>
      </c>
      <c r="AO23" s="62">
        <v>0</v>
      </c>
      <c r="AP23" s="62">
        <v>84500</v>
      </c>
      <c r="AQ23" s="62">
        <v>0</v>
      </c>
      <c r="AR23" s="62">
        <v>291725.27</v>
      </c>
      <c r="AS23" s="62">
        <v>0</v>
      </c>
      <c r="AT23" s="62">
        <v>0</v>
      </c>
      <c r="AU23" s="62">
        <v>0</v>
      </c>
      <c r="AV23" s="62">
        <v>0</v>
      </c>
      <c r="AW23" s="62">
        <v>0</v>
      </c>
      <c r="AX23" s="62">
        <v>0</v>
      </c>
      <c r="AY23" s="62">
        <v>0</v>
      </c>
      <c r="AZ23" s="62">
        <v>0</v>
      </c>
      <c r="BA23" s="62">
        <v>0</v>
      </c>
      <c r="BB23" s="62">
        <v>0</v>
      </c>
      <c r="BC23" s="62">
        <v>0</v>
      </c>
      <c r="BD23" s="62">
        <v>0</v>
      </c>
      <c r="BE23" s="62">
        <v>0</v>
      </c>
      <c r="BF23" s="62">
        <v>0</v>
      </c>
      <c r="BG23" s="62">
        <v>0</v>
      </c>
      <c r="BH23" s="62">
        <v>0</v>
      </c>
      <c r="BI23" s="62">
        <v>0</v>
      </c>
      <c r="BJ23" s="62">
        <v>0</v>
      </c>
      <c r="BK23" s="62">
        <v>0</v>
      </c>
      <c r="BL23" s="62">
        <v>0</v>
      </c>
      <c r="BM23" s="62">
        <v>0</v>
      </c>
      <c r="BN23" s="62">
        <v>0</v>
      </c>
      <c r="BO23" s="62">
        <v>0</v>
      </c>
      <c r="BP23" s="62">
        <v>0</v>
      </c>
      <c r="BQ23" s="62">
        <v>0</v>
      </c>
      <c r="BR23" s="62">
        <v>0</v>
      </c>
      <c r="BS23" s="62">
        <v>0</v>
      </c>
      <c r="BT23" s="62"/>
      <c r="BU23" s="64">
        <f t="shared" si="1"/>
        <v>813010</v>
      </c>
      <c r="BV23" s="64">
        <f t="shared" si="0"/>
        <v>0</v>
      </c>
      <c r="BW23" s="64">
        <f t="shared" si="0"/>
        <v>4305830.8800000008</v>
      </c>
    </row>
    <row r="24" spans="1:75" x14ac:dyDescent="0.25">
      <c r="A24" s="59">
        <f t="shared" si="2"/>
        <v>110</v>
      </c>
      <c r="B24" s="63" t="s">
        <v>105</v>
      </c>
      <c r="C24" s="62">
        <v>25181330.850000001</v>
      </c>
      <c r="D24" s="62">
        <v>14060020.810000001</v>
      </c>
      <c r="E24" s="62">
        <v>12610886.220000001</v>
      </c>
      <c r="F24" s="62">
        <v>0</v>
      </c>
      <c r="G24" s="62">
        <v>0</v>
      </c>
      <c r="H24" s="62">
        <v>0</v>
      </c>
      <c r="I24" s="62">
        <v>143499</v>
      </c>
      <c r="J24" s="62">
        <v>0</v>
      </c>
      <c r="K24" s="62">
        <v>183396.09</v>
      </c>
      <c r="L24" s="62">
        <v>85066</v>
      </c>
      <c r="M24" s="62">
        <v>0</v>
      </c>
      <c r="N24" s="62">
        <v>112327.84</v>
      </c>
      <c r="O24" s="62">
        <v>169430</v>
      </c>
      <c r="P24" s="62">
        <v>0</v>
      </c>
      <c r="Q24" s="62">
        <v>203329.96</v>
      </c>
      <c r="R24" s="62">
        <v>900</v>
      </c>
      <c r="S24" s="62">
        <v>0</v>
      </c>
      <c r="T24" s="62">
        <v>1207.06</v>
      </c>
      <c r="U24" s="62">
        <v>158900</v>
      </c>
      <c r="V24" s="62">
        <v>0</v>
      </c>
      <c r="W24" s="62">
        <v>226464.8</v>
      </c>
      <c r="X24" s="62">
        <v>6010</v>
      </c>
      <c r="Y24" s="62">
        <v>0</v>
      </c>
      <c r="Z24" s="62">
        <v>7741.96</v>
      </c>
      <c r="AA24" s="62">
        <v>400188</v>
      </c>
      <c r="AB24" s="62">
        <v>0</v>
      </c>
      <c r="AC24" s="62">
        <v>697080.65</v>
      </c>
      <c r="AD24" s="62">
        <v>889670</v>
      </c>
      <c r="AE24" s="62">
        <v>0</v>
      </c>
      <c r="AF24" s="62">
        <v>1993367.92</v>
      </c>
      <c r="AG24" s="62">
        <v>17960</v>
      </c>
      <c r="AH24" s="62">
        <v>0</v>
      </c>
      <c r="AI24" s="62">
        <v>23135.66</v>
      </c>
      <c r="AJ24" s="62">
        <v>162784</v>
      </c>
      <c r="AK24" s="62">
        <v>0</v>
      </c>
      <c r="AL24" s="62">
        <v>211734.88</v>
      </c>
      <c r="AM24" s="62">
        <v>760</v>
      </c>
      <c r="AN24" s="62">
        <v>0</v>
      </c>
      <c r="AO24" s="62">
        <v>979.02</v>
      </c>
      <c r="AP24" s="62">
        <v>23091</v>
      </c>
      <c r="AQ24" s="62">
        <v>0</v>
      </c>
      <c r="AR24" s="62">
        <v>62162.03</v>
      </c>
      <c r="AS24" s="62">
        <v>1560</v>
      </c>
      <c r="AT24" s="62">
        <v>0</v>
      </c>
      <c r="AU24" s="62">
        <v>2009.56</v>
      </c>
      <c r="AV24" s="62">
        <v>0</v>
      </c>
      <c r="AW24" s="62">
        <v>0</v>
      </c>
      <c r="AX24" s="62">
        <v>0</v>
      </c>
      <c r="AY24" s="62">
        <v>0</v>
      </c>
      <c r="AZ24" s="62">
        <v>0</v>
      </c>
      <c r="BA24" s="62">
        <v>0</v>
      </c>
      <c r="BB24" s="62">
        <v>0</v>
      </c>
      <c r="BC24" s="62">
        <v>0</v>
      </c>
      <c r="BD24" s="62">
        <v>0</v>
      </c>
      <c r="BE24" s="62">
        <v>0</v>
      </c>
      <c r="BF24" s="62">
        <v>0</v>
      </c>
      <c r="BG24" s="62">
        <v>0</v>
      </c>
      <c r="BH24" s="62">
        <v>96066296.700000003</v>
      </c>
      <c r="BI24" s="62">
        <v>0</v>
      </c>
      <c r="BJ24" s="62">
        <v>4487781.2300000004</v>
      </c>
      <c r="BK24" s="62">
        <v>0</v>
      </c>
      <c r="BL24" s="62">
        <v>0</v>
      </c>
      <c r="BM24" s="62">
        <v>0</v>
      </c>
      <c r="BN24" s="62">
        <v>0</v>
      </c>
      <c r="BO24" s="62">
        <v>0</v>
      </c>
      <c r="BP24" s="62">
        <v>0</v>
      </c>
      <c r="BQ24" s="62">
        <v>0</v>
      </c>
      <c r="BR24" s="62">
        <v>0</v>
      </c>
      <c r="BS24" s="62">
        <v>0</v>
      </c>
      <c r="BT24" s="62"/>
      <c r="BU24" s="64">
        <f t="shared" si="1"/>
        <v>123307445.55000001</v>
      </c>
      <c r="BV24" s="64">
        <f t="shared" si="0"/>
        <v>14060020.810000001</v>
      </c>
      <c r="BW24" s="64">
        <f t="shared" si="0"/>
        <v>20823604.880000003</v>
      </c>
    </row>
    <row r="25" spans="1:75" s="68" customFormat="1" ht="15.75" thickBot="1" x14ac:dyDescent="0.3">
      <c r="A25" s="65">
        <v>100</v>
      </c>
      <c r="B25" s="66" t="s">
        <v>106</v>
      </c>
      <c r="C25" s="67">
        <f t="shared" ref="C25:BN25" si="3">SUM(C15:C24)</f>
        <v>163470956.03</v>
      </c>
      <c r="D25" s="67">
        <f t="shared" si="3"/>
        <v>14060020.810000001</v>
      </c>
      <c r="E25" s="67">
        <f t="shared" si="3"/>
        <v>212159224.69</v>
      </c>
      <c r="F25" s="67">
        <f t="shared" si="3"/>
        <v>53848.07</v>
      </c>
      <c r="G25" s="67">
        <f t="shared" si="3"/>
        <v>0</v>
      </c>
      <c r="H25" s="67">
        <f t="shared" si="3"/>
        <v>237859.34</v>
      </c>
      <c r="I25" s="67">
        <f t="shared" si="3"/>
        <v>59077717.540000007</v>
      </c>
      <c r="J25" s="67">
        <f t="shared" si="3"/>
        <v>0</v>
      </c>
      <c r="K25" s="67">
        <f t="shared" si="3"/>
        <v>74610867.079999998</v>
      </c>
      <c r="L25" s="67">
        <f t="shared" si="3"/>
        <v>67329224.980000004</v>
      </c>
      <c r="M25" s="67">
        <f t="shared" si="3"/>
        <v>0</v>
      </c>
      <c r="N25" s="67">
        <f t="shared" si="3"/>
        <v>96260029.510000005</v>
      </c>
      <c r="O25" s="67">
        <f t="shared" si="3"/>
        <v>27304390.699999999</v>
      </c>
      <c r="P25" s="67">
        <f t="shared" si="3"/>
        <v>0</v>
      </c>
      <c r="Q25" s="67">
        <f t="shared" si="3"/>
        <v>38397991.469999999</v>
      </c>
      <c r="R25" s="67">
        <f t="shared" si="3"/>
        <v>4054414.9699999997</v>
      </c>
      <c r="S25" s="67">
        <f t="shared" si="3"/>
        <v>0</v>
      </c>
      <c r="T25" s="67">
        <f t="shared" si="3"/>
        <v>4990549.0699999994</v>
      </c>
      <c r="U25" s="67">
        <f t="shared" si="3"/>
        <v>11025489.08</v>
      </c>
      <c r="V25" s="67">
        <f t="shared" si="3"/>
        <v>0</v>
      </c>
      <c r="W25" s="67">
        <f t="shared" si="3"/>
        <v>19368869.169999998</v>
      </c>
      <c r="X25" s="67">
        <f t="shared" si="3"/>
        <v>2858672.87</v>
      </c>
      <c r="Y25" s="67">
        <f t="shared" si="3"/>
        <v>0</v>
      </c>
      <c r="Z25" s="67">
        <f t="shared" si="3"/>
        <v>3549482.79</v>
      </c>
      <c r="AA25" s="67">
        <f t="shared" si="3"/>
        <v>186534944.72999999</v>
      </c>
      <c r="AB25" s="67">
        <f t="shared" si="3"/>
        <v>0</v>
      </c>
      <c r="AC25" s="67">
        <f t="shared" si="3"/>
        <v>222628579.29999998</v>
      </c>
      <c r="AD25" s="67">
        <f t="shared" si="3"/>
        <v>78650195.169999987</v>
      </c>
      <c r="AE25" s="67">
        <f t="shared" si="3"/>
        <v>0</v>
      </c>
      <c r="AF25" s="67">
        <f t="shared" si="3"/>
        <v>100073567.52</v>
      </c>
      <c r="AG25" s="67">
        <f t="shared" si="3"/>
        <v>2990668.87</v>
      </c>
      <c r="AH25" s="67">
        <f t="shared" si="3"/>
        <v>0</v>
      </c>
      <c r="AI25" s="67">
        <f t="shared" si="3"/>
        <v>3979552.33</v>
      </c>
      <c r="AJ25" s="67">
        <f t="shared" si="3"/>
        <v>112366477.95</v>
      </c>
      <c r="AK25" s="67">
        <f t="shared" si="3"/>
        <v>0</v>
      </c>
      <c r="AL25" s="67">
        <f t="shared" si="3"/>
        <v>168578182.37999997</v>
      </c>
      <c r="AM25" s="67">
        <f t="shared" si="3"/>
        <v>929435.24</v>
      </c>
      <c r="AN25" s="67">
        <f t="shared" si="3"/>
        <v>0</v>
      </c>
      <c r="AO25" s="67">
        <f t="shared" si="3"/>
        <v>1263247.25</v>
      </c>
      <c r="AP25" s="67">
        <f t="shared" si="3"/>
        <v>20278461.379999999</v>
      </c>
      <c r="AQ25" s="67">
        <f t="shared" si="3"/>
        <v>0</v>
      </c>
      <c r="AR25" s="67">
        <f t="shared" si="3"/>
        <v>27304687.879999999</v>
      </c>
      <c r="AS25" s="67">
        <f t="shared" si="3"/>
        <v>1000952.92</v>
      </c>
      <c r="AT25" s="67">
        <f t="shared" si="3"/>
        <v>0</v>
      </c>
      <c r="AU25" s="67">
        <f t="shared" si="3"/>
        <v>1503543.6800000002</v>
      </c>
      <c r="AV25" s="67">
        <f t="shared" si="3"/>
        <v>0</v>
      </c>
      <c r="AW25" s="67">
        <f t="shared" si="3"/>
        <v>0</v>
      </c>
      <c r="AX25" s="67">
        <f t="shared" si="3"/>
        <v>0</v>
      </c>
      <c r="AY25" s="67">
        <f t="shared" si="3"/>
        <v>1198320.3599999999</v>
      </c>
      <c r="AZ25" s="67">
        <f t="shared" si="3"/>
        <v>0</v>
      </c>
      <c r="BA25" s="67">
        <f t="shared" si="3"/>
        <v>1737282.4899999998</v>
      </c>
      <c r="BB25" s="67">
        <f t="shared" si="3"/>
        <v>0</v>
      </c>
      <c r="BC25" s="67">
        <f t="shared" si="3"/>
        <v>0</v>
      </c>
      <c r="BD25" s="67">
        <f t="shared" si="3"/>
        <v>0</v>
      </c>
      <c r="BE25" s="67">
        <f t="shared" si="3"/>
        <v>0</v>
      </c>
      <c r="BF25" s="67">
        <f t="shared" si="3"/>
        <v>0</v>
      </c>
      <c r="BG25" s="67">
        <f t="shared" si="3"/>
        <v>0</v>
      </c>
      <c r="BH25" s="67">
        <f t="shared" si="3"/>
        <v>96066296.700000003</v>
      </c>
      <c r="BI25" s="67">
        <f t="shared" si="3"/>
        <v>0</v>
      </c>
      <c r="BJ25" s="67">
        <f t="shared" si="3"/>
        <v>4487781.2300000004</v>
      </c>
      <c r="BK25" s="67">
        <f t="shared" si="3"/>
        <v>4821608.72</v>
      </c>
      <c r="BL25" s="67">
        <f t="shared" si="3"/>
        <v>0</v>
      </c>
      <c r="BM25" s="67">
        <f t="shared" si="3"/>
        <v>4821608.72</v>
      </c>
      <c r="BN25" s="67">
        <f t="shared" si="3"/>
        <v>0</v>
      </c>
      <c r="BO25" s="67">
        <f t="shared" ref="BO25:BW25" si="4">SUM(BO15:BO24)</f>
        <v>0</v>
      </c>
      <c r="BP25" s="67">
        <f t="shared" si="4"/>
        <v>0</v>
      </c>
      <c r="BQ25" s="67">
        <f t="shared" si="4"/>
        <v>0</v>
      </c>
      <c r="BR25" s="67">
        <f t="shared" si="4"/>
        <v>0</v>
      </c>
      <c r="BS25" s="67">
        <f t="shared" si="4"/>
        <v>0</v>
      </c>
      <c r="BT25" s="67"/>
      <c r="BU25" s="67">
        <f t="shared" si="4"/>
        <v>840012076.27999997</v>
      </c>
      <c r="BV25" s="67">
        <f t="shared" si="4"/>
        <v>14060020.810000001</v>
      </c>
      <c r="BW25" s="67">
        <f t="shared" si="4"/>
        <v>985952905.89999974</v>
      </c>
    </row>
    <row r="26" spans="1:75" ht="15.75" thickTop="1" x14ac:dyDescent="0.25">
      <c r="A26" s="69"/>
      <c r="B26" s="70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</row>
    <row r="27" spans="1:75" x14ac:dyDescent="0.25">
      <c r="A27" s="16"/>
      <c r="B27" s="14" t="s">
        <v>107</v>
      </c>
      <c r="C27" s="17"/>
      <c r="D27" s="12"/>
      <c r="E27" s="12"/>
      <c r="F27" s="12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17"/>
      <c r="S27" s="12"/>
      <c r="T27" s="12"/>
      <c r="U27" s="12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17"/>
      <c r="AH27" s="12"/>
      <c r="AI27" s="12"/>
      <c r="AJ27" s="12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17"/>
      <c r="AW27" s="12"/>
      <c r="AX27" s="12"/>
      <c r="AY27" s="12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17"/>
      <c r="BL27" s="12"/>
      <c r="BM27" s="12"/>
      <c r="BN27" s="12"/>
      <c r="BO27" s="58"/>
      <c r="BP27" s="58"/>
      <c r="BQ27" s="58"/>
      <c r="BR27" s="58"/>
      <c r="BS27" s="58"/>
      <c r="BT27" s="58"/>
      <c r="BU27" s="58"/>
      <c r="BV27" s="58"/>
      <c r="BW27" s="58"/>
    </row>
    <row r="28" spans="1:75" x14ac:dyDescent="0.25">
      <c r="A28" s="59">
        <v>201</v>
      </c>
      <c r="B28" s="63" t="s">
        <v>108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  <c r="Y28" s="62">
        <v>0</v>
      </c>
      <c r="Z28" s="62">
        <v>0</v>
      </c>
      <c r="AA28" s="62">
        <v>0</v>
      </c>
      <c r="AB28" s="62">
        <v>0</v>
      </c>
      <c r="AC28" s="62">
        <v>0</v>
      </c>
      <c r="AD28" s="62">
        <v>0</v>
      </c>
      <c r="AE28" s="62">
        <v>0</v>
      </c>
      <c r="AF28" s="62">
        <v>0</v>
      </c>
      <c r="AG28" s="62">
        <v>0</v>
      </c>
      <c r="AH28" s="62">
        <v>0</v>
      </c>
      <c r="AI28" s="62">
        <v>0</v>
      </c>
      <c r="AJ28" s="62">
        <v>0</v>
      </c>
      <c r="AK28" s="62">
        <v>0</v>
      </c>
      <c r="AL28" s="62">
        <v>0</v>
      </c>
      <c r="AM28" s="62">
        <v>0</v>
      </c>
      <c r="AN28" s="62">
        <v>0</v>
      </c>
      <c r="AO28" s="62">
        <v>0</v>
      </c>
      <c r="AP28" s="62">
        <v>0</v>
      </c>
      <c r="AQ28" s="62">
        <v>0</v>
      </c>
      <c r="AR28" s="62">
        <v>0</v>
      </c>
      <c r="AS28" s="62">
        <v>0</v>
      </c>
      <c r="AT28" s="62">
        <v>0</v>
      </c>
      <c r="AU28" s="62">
        <v>0</v>
      </c>
      <c r="AV28" s="62">
        <v>0</v>
      </c>
      <c r="AW28" s="62">
        <v>0</v>
      </c>
      <c r="AX28" s="62">
        <v>0</v>
      </c>
      <c r="AY28" s="62">
        <v>0</v>
      </c>
      <c r="AZ28" s="62">
        <v>0</v>
      </c>
      <c r="BA28" s="62">
        <v>0</v>
      </c>
      <c r="BB28" s="62">
        <v>0</v>
      </c>
      <c r="BC28" s="62">
        <v>0</v>
      </c>
      <c r="BD28" s="62">
        <v>0</v>
      </c>
      <c r="BE28" s="62">
        <v>0</v>
      </c>
      <c r="BF28" s="62">
        <v>0</v>
      </c>
      <c r="BG28" s="62">
        <v>0</v>
      </c>
      <c r="BH28" s="62">
        <v>0</v>
      </c>
      <c r="BI28" s="62">
        <v>0</v>
      </c>
      <c r="BJ28" s="62">
        <v>0</v>
      </c>
      <c r="BK28" s="62">
        <v>0</v>
      </c>
      <c r="BL28" s="62">
        <v>0</v>
      </c>
      <c r="BM28" s="62">
        <v>0</v>
      </c>
      <c r="BN28" s="62">
        <v>0</v>
      </c>
      <c r="BO28" s="62">
        <v>0</v>
      </c>
      <c r="BP28" s="62">
        <v>0</v>
      </c>
      <c r="BQ28" s="62">
        <v>0</v>
      </c>
      <c r="BR28" s="62">
        <v>0</v>
      </c>
      <c r="BS28" s="62">
        <v>0</v>
      </c>
      <c r="BT28" s="62"/>
      <c r="BU28" s="64">
        <f>+C28+F28+I28+L28+O28+R28+U28+X28+AA28+AD28+AG28+AJ28+AM28+AP28+AS28+AV28+AY28+BB28+BE28+BH28+BK28+BN28+BQ28</f>
        <v>0</v>
      </c>
      <c r="BV28" s="64">
        <f t="shared" ref="BV28:BW32" si="5">+D28+G28+J28+M28+P28+S28+V28+Y28+AB28+AE28+AH28+AK28+AN28+AQ28+AT28+AW28+AZ28+BC28+BF28+BI28+BL28+BO28+BR28</f>
        <v>0</v>
      </c>
      <c r="BW28" s="64">
        <f t="shared" si="5"/>
        <v>0</v>
      </c>
    </row>
    <row r="29" spans="1:75" x14ac:dyDescent="0.25">
      <c r="A29" s="59">
        <f>A28 + 1</f>
        <v>202</v>
      </c>
      <c r="B29" s="63" t="s">
        <v>109</v>
      </c>
      <c r="C29" s="62">
        <v>15632449.16</v>
      </c>
      <c r="D29" s="62">
        <v>0</v>
      </c>
      <c r="E29" s="62">
        <v>43257778.409999996</v>
      </c>
      <c r="F29" s="62">
        <v>0</v>
      </c>
      <c r="G29" s="62">
        <v>0</v>
      </c>
      <c r="H29" s="62">
        <v>7508.05</v>
      </c>
      <c r="I29" s="62">
        <v>0</v>
      </c>
      <c r="J29" s="62">
        <v>0</v>
      </c>
      <c r="K29" s="62">
        <v>593642.31000000006</v>
      </c>
      <c r="L29" s="62">
        <v>9480425.3100000005</v>
      </c>
      <c r="M29" s="62">
        <v>0</v>
      </c>
      <c r="N29" s="62">
        <v>16154686.75</v>
      </c>
      <c r="O29" s="62">
        <v>5403015.0300000003</v>
      </c>
      <c r="P29" s="62">
        <v>0</v>
      </c>
      <c r="Q29" s="62">
        <v>11181889.310000001</v>
      </c>
      <c r="R29" s="62">
        <v>8173042.0599999996</v>
      </c>
      <c r="S29" s="62">
        <v>0</v>
      </c>
      <c r="T29" s="62">
        <v>22363756.510000002</v>
      </c>
      <c r="U29" s="62">
        <v>0</v>
      </c>
      <c r="V29" s="62">
        <v>0</v>
      </c>
      <c r="W29" s="62">
        <v>280402.01</v>
      </c>
      <c r="X29" s="62">
        <v>88408442.310000002</v>
      </c>
      <c r="Y29" s="62">
        <v>0</v>
      </c>
      <c r="Z29" s="62">
        <v>203060446.88</v>
      </c>
      <c r="AA29" s="62">
        <v>21924724.850000001</v>
      </c>
      <c r="AB29" s="62">
        <v>0</v>
      </c>
      <c r="AC29" s="62">
        <v>177122015.71000001</v>
      </c>
      <c r="AD29" s="62">
        <v>141619469.97999999</v>
      </c>
      <c r="AE29" s="62">
        <v>0</v>
      </c>
      <c r="AF29" s="62">
        <v>407673331.19</v>
      </c>
      <c r="AG29" s="62">
        <v>0</v>
      </c>
      <c r="AH29" s="62">
        <v>0</v>
      </c>
      <c r="AI29" s="62">
        <v>59930.35</v>
      </c>
      <c r="AJ29" s="62">
        <v>36348190.270000003</v>
      </c>
      <c r="AK29" s="62">
        <v>0</v>
      </c>
      <c r="AL29" s="62">
        <v>102466638.98</v>
      </c>
      <c r="AM29" s="62">
        <v>0</v>
      </c>
      <c r="AN29" s="62">
        <v>0</v>
      </c>
      <c r="AO29" s="62">
        <v>0</v>
      </c>
      <c r="AP29" s="62">
        <v>842578</v>
      </c>
      <c r="AQ29" s="62">
        <v>0</v>
      </c>
      <c r="AR29" s="62">
        <v>1697122.83</v>
      </c>
      <c r="AS29" s="62">
        <v>0</v>
      </c>
      <c r="AT29" s="62">
        <v>0</v>
      </c>
      <c r="AU29" s="62">
        <v>0</v>
      </c>
      <c r="AV29" s="62">
        <v>0</v>
      </c>
      <c r="AW29" s="62">
        <v>0</v>
      </c>
      <c r="AX29" s="62">
        <v>0</v>
      </c>
      <c r="AY29" s="62">
        <v>0</v>
      </c>
      <c r="AZ29" s="62">
        <v>0</v>
      </c>
      <c r="BA29" s="62">
        <v>3676261.47</v>
      </c>
      <c r="BB29" s="62">
        <v>0</v>
      </c>
      <c r="BC29" s="62">
        <v>0</v>
      </c>
      <c r="BD29" s="62">
        <v>0</v>
      </c>
      <c r="BE29" s="62">
        <v>0</v>
      </c>
      <c r="BF29" s="62">
        <v>0</v>
      </c>
      <c r="BG29" s="62">
        <v>0</v>
      </c>
      <c r="BH29" s="62">
        <v>0</v>
      </c>
      <c r="BI29" s="62">
        <v>0</v>
      </c>
      <c r="BJ29" s="62">
        <v>0</v>
      </c>
      <c r="BK29" s="62">
        <v>0</v>
      </c>
      <c r="BL29" s="62">
        <v>0</v>
      </c>
      <c r="BM29" s="62">
        <v>0</v>
      </c>
      <c r="BN29" s="62">
        <v>0</v>
      </c>
      <c r="BO29" s="62">
        <v>0</v>
      </c>
      <c r="BP29" s="62">
        <v>0</v>
      </c>
      <c r="BQ29" s="62">
        <v>0</v>
      </c>
      <c r="BR29" s="62">
        <v>0</v>
      </c>
      <c r="BS29" s="62">
        <v>0</v>
      </c>
      <c r="BT29" s="62"/>
      <c r="BU29" s="64">
        <f>+C29+F29+I29+L29+O29+R29+U29+X29+AA29+AD29+AG29+AJ29+AM29+AP29+AS29+AV29+AY29+BB29+BE29+BH29+BK29+BN29+BQ29</f>
        <v>327832336.96999997</v>
      </c>
      <c r="BV29" s="64">
        <f t="shared" si="5"/>
        <v>0</v>
      </c>
      <c r="BW29" s="64">
        <f t="shared" si="5"/>
        <v>989595410.76000023</v>
      </c>
    </row>
    <row r="30" spans="1:75" x14ac:dyDescent="0.25">
      <c r="A30" s="59">
        <f>A29 + 1</f>
        <v>203</v>
      </c>
      <c r="B30" s="63" t="s">
        <v>110</v>
      </c>
      <c r="C30" s="62">
        <v>41451.599999999999</v>
      </c>
      <c r="D30" s="62">
        <v>0</v>
      </c>
      <c r="E30" s="62">
        <v>7051541.6799999997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  <c r="S30" s="62">
        <v>0</v>
      </c>
      <c r="T30" s="62">
        <v>54955.68</v>
      </c>
      <c r="U30" s="62">
        <v>0</v>
      </c>
      <c r="V30" s="62">
        <v>0</v>
      </c>
      <c r="W30" s="62">
        <v>0</v>
      </c>
      <c r="X30" s="62">
        <v>3286358.96</v>
      </c>
      <c r="Y30" s="62">
        <v>0</v>
      </c>
      <c r="Z30" s="62">
        <v>21640164.77</v>
      </c>
      <c r="AA30" s="62">
        <v>8925000</v>
      </c>
      <c r="AB30" s="62">
        <v>0</v>
      </c>
      <c r="AC30" s="62">
        <v>24628822.219999999</v>
      </c>
      <c r="AD30" s="62">
        <v>51365669.780000001</v>
      </c>
      <c r="AE30" s="62">
        <v>0</v>
      </c>
      <c r="AF30" s="62">
        <v>108645401.13</v>
      </c>
      <c r="AG30" s="62">
        <v>0</v>
      </c>
      <c r="AH30" s="62">
        <v>0</v>
      </c>
      <c r="AI30" s="62">
        <v>0</v>
      </c>
      <c r="AJ30" s="62">
        <v>7441585.29</v>
      </c>
      <c r="AK30" s="62">
        <v>0</v>
      </c>
      <c r="AL30" s="62">
        <v>20632028.399999999</v>
      </c>
      <c r="AM30" s="62">
        <v>0</v>
      </c>
      <c r="AN30" s="62">
        <v>0</v>
      </c>
      <c r="AO30" s="62">
        <v>0</v>
      </c>
      <c r="AP30" s="62">
        <v>0</v>
      </c>
      <c r="AQ30" s="62">
        <v>0</v>
      </c>
      <c r="AR30" s="62">
        <v>428170.16</v>
      </c>
      <c r="AS30" s="62">
        <v>250000</v>
      </c>
      <c r="AT30" s="62">
        <v>0</v>
      </c>
      <c r="AU30" s="62">
        <v>286620.62</v>
      </c>
      <c r="AV30" s="62">
        <v>0</v>
      </c>
      <c r="AW30" s="62">
        <v>0</v>
      </c>
      <c r="AX30" s="62">
        <v>0</v>
      </c>
      <c r="AY30" s="62">
        <v>0</v>
      </c>
      <c r="AZ30" s="62">
        <v>0</v>
      </c>
      <c r="BA30" s="62">
        <v>0</v>
      </c>
      <c r="BB30" s="62">
        <v>0</v>
      </c>
      <c r="BC30" s="62">
        <v>0</v>
      </c>
      <c r="BD30" s="62">
        <v>0</v>
      </c>
      <c r="BE30" s="62">
        <v>0</v>
      </c>
      <c r="BF30" s="62">
        <v>0</v>
      </c>
      <c r="BG30" s="62">
        <v>0</v>
      </c>
      <c r="BH30" s="62">
        <v>0</v>
      </c>
      <c r="BI30" s="62">
        <v>0</v>
      </c>
      <c r="BJ30" s="62">
        <v>0</v>
      </c>
      <c r="BK30" s="62">
        <v>0</v>
      </c>
      <c r="BL30" s="62">
        <v>0</v>
      </c>
      <c r="BM30" s="62">
        <v>0</v>
      </c>
      <c r="BN30" s="62">
        <v>0</v>
      </c>
      <c r="BO30" s="62">
        <v>0</v>
      </c>
      <c r="BP30" s="62">
        <v>0</v>
      </c>
      <c r="BQ30" s="62">
        <v>0</v>
      </c>
      <c r="BR30" s="62">
        <v>0</v>
      </c>
      <c r="BS30" s="62">
        <v>0</v>
      </c>
      <c r="BT30" s="62"/>
      <c r="BU30" s="64">
        <f>+C30+F30+I30+L30+O30+R30+U30+X30+AA30+AD30+AG30+AJ30+AM30+AP30+AS30+AV30+AY30+BB30+BE30+BH30+BK30+BN30+BQ30</f>
        <v>71310065.63000001</v>
      </c>
      <c r="BV30" s="64">
        <f t="shared" si="5"/>
        <v>0</v>
      </c>
      <c r="BW30" s="64">
        <f t="shared" si="5"/>
        <v>183367704.66</v>
      </c>
    </row>
    <row r="31" spans="1:75" x14ac:dyDescent="0.25">
      <c r="A31" s="59">
        <f>A30 + 1</f>
        <v>204</v>
      </c>
      <c r="B31" s="63" t="s">
        <v>111</v>
      </c>
      <c r="C31" s="62">
        <v>0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2">
        <v>0</v>
      </c>
      <c r="Q31" s="62">
        <v>0</v>
      </c>
      <c r="R31" s="62">
        <v>0</v>
      </c>
      <c r="S31" s="62">
        <v>0</v>
      </c>
      <c r="T31" s="62">
        <v>0</v>
      </c>
      <c r="U31" s="62">
        <v>0</v>
      </c>
      <c r="V31" s="62">
        <v>0</v>
      </c>
      <c r="W31" s="62">
        <v>0</v>
      </c>
      <c r="X31" s="62">
        <v>0</v>
      </c>
      <c r="Y31" s="62">
        <v>0</v>
      </c>
      <c r="Z31" s="62">
        <v>0</v>
      </c>
      <c r="AA31" s="62">
        <v>0</v>
      </c>
      <c r="AB31" s="62">
        <v>0</v>
      </c>
      <c r="AC31" s="62">
        <v>0</v>
      </c>
      <c r="AD31" s="62">
        <v>0</v>
      </c>
      <c r="AE31" s="62">
        <v>0</v>
      </c>
      <c r="AF31" s="62">
        <v>0</v>
      </c>
      <c r="AG31" s="62">
        <v>0</v>
      </c>
      <c r="AH31" s="62">
        <v>0</v>
      </c>
      <c r="AI31" s="62">
        <v>0</v>
      </c>
      <c r="AJ31" s="62">
        <v>0</v>
      </c>
      <c r="AK31" s="62">
        <v>0</v>
      </c>
      <c r="AL31" s="62">
        <v>0</v>
      </c>
      <c r="AM31" s="62">
        <v>0</v>
      </c>
      <c r="AN31" s="62">
        <v>0</v>
      </c>
      <c r="AO31" s="62">
        <v>0</v>
      </c>
      <c r="AP31" s="62">
        <v>0</v>
      </c>
      <c r="AQ31" s="62">
        <v>0</v>
      </c>
      <c r="AR31" s="62">
        <v>0</v>
      </c>
      <c r="AS31" s="62">
        <v>0</v>
      </c>
      <c r="AT31" s="62">
        <v>0</v>
      </c>
      <c r="AU31" s="62">
        <v>0</v>
      </c>
      <c r="AV31" s="62">
        <v>0</v>
      </c>
      <c r="AW31" s="62">
        <v>0</v>
      </c>
      <c r="AX31" s="62">
        <v>0</v>
      </c>
      <c r="AY31" s="62">
        <v>0</v>
      </c>
      <c r="AZ31" s="62">
        <v>0</v>
      </c>
      <c r="BA31" s="62">
        <v>0</v>
      </c>
      <c r="BB31" s="62">
        <v>0</v>
      </c>
      <c r="BC31" s="62">
        <v>0</v>
      </c>
      <c r="BD31" s="62">
        <v>0</v>
      </c>
      <c r="BE31" s="62">
        <v>0</v>
      </c>
      <c r="BF31" s="62">
        <v>0</v>
      </c>
      <c r="BG31" s="62">
        <v>0</v>
      </c>
      <c r="BH31" s="62">
        <v>0</v>
      </c>
      <c r="BI31" s="62">
        <v>0</v>
      </c>
      <c r="BJ31" s="62">
        <v>0</v>
      </c>
      <c r="BK31" s="62">
        <v>0</v>
      </c>
      <c r="BL31" s="62">
        <v>0</v>
      </c>
      <c r="BM31" s="62">
        <v>0</v>
      </c>
      <c r="BN31" s="62">
        <v>0</v>
      </c>
      <c r="BO31" s="62">
        <v>0</v>
      </c>
      <c r="BP31" s="62">
        <v>0</v>
      </c>
      <c r="BQ31" s="62">
        <v>0</v>
      </c>
      <c r="BR31" s="62">
        <v>0</v>
      </c>
      <c r="BS31" s="62">
        <v>0</v>
      </c>
      <c r="BT31" s="62"/>
      <c r="BU31" s="64">
        <f>+C31+F31+I31+L31+O31+R31+U31+X31+AA31+AD31+AG31+AJ31+AM31+AP31+AS31+AV31+AY31+BB31+BE31+BH31+BK31+BN31+BQ31</f>
        <v>0</v>
      </c>
      <c r="BV31" s="64">
        <f t="shared" si="5"/>
        <v>0</v>
      </c>
      <c r="BW31" s="64">
        <f t="shared" si="5"/>
        <v>0</v>
      </c>
    </row>
    <row r="32" spans="1:75" x14ac:dyDescent="0.25">
      <c r="A32" s="59">
        <f>A31 + 1</f>
        <v>205</v>
      </c>
      <c r="B32" s="63" t="s">
        <v>112</v>
      </c>
      <c r="C32" s="62">
        <v>484844.7</v>
      </c>
      <c r="D32" s="62">
        <v>0</v>
      </c>
      <c r="E32" s="62">
        <v>276304.15999999997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492753.76</v>
      </c>
      <c r="S32" s="62">
        <v>492753.76</v>
      </c>
      <c r="T32" s="62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62">
        <v>0</v>
      </c>
      <c r="AA32" s="62">
        <v>0</v>
      </c>
      <c r="AB32" s="62">
        <v>0</v>
      </c>
      <c r="AC32" s="62">
        <v>0</v>
      </c>
      <c r="AD32" s="62">
        <v>0</v>
      </c>
      <c r="AE32" s="62">
        <v>0</v>
      </c>
      <c r="AF32" s="62">
        <v>219454.58</v>
      </c>
      <c r="AG32" s="62">
        <v>0</v>
      </c>
      <c r="AH32" s="62">
        <v>0</v>
      </c>
      <c r="AI32" s="62">
        <v>0</v>
      </c>
      <c r="AJ32" s="62">
        <v>0</v>
      </c>
      <c r="AK32" s="62">
        <v>0</v>
      </c>
      <c r="AL32" s="62">
        <v>0</v>
      </c>
      <c r="AM32" s="62">
        <v>0</v>
      </c>
      <c r="AN32" s="62">
        <v>0</v>
      </c>
      <c r="AO32" s="62">
        <v>0</v>
      </c>
      <c r="AP32" s="62">
        <v>0</v>
      </c>
      <c r="AQ32" s="62">
        <v>0</v>
      </c>
      <c r="AR32" s="62">
        <v>0</v>
      </c>
      <c r="AS32" s="62">
        <v>0</v>
      </c>
      <c r="AT32" s="62">
        <v>0</v>
      </c>
      <c r="AU32" s="62">
        <v>0</v>
      </c>
      <c r="AV32" s="62">
        <v>0</v>
      </c>
      <c r="AW32" s="62">
        <v>0</v>
      </c>
      <c r="AX32" s="62">
        <v>0</v>
      </c>
      <c r="AY32" s="62">
        <v>0</v>
      </c>
      <c r="AZ32" s="62">
        <v>0</v>
      </c>
      <c r="BA32" s="62">
        <v>0</v>
      </c>
      <c r="BB32" s="62">
        <v>0</v>
      </c>
      <c r="BC32" s="62">
        <v>0</v>
      </c>
      <c r="BD32" s="62">
        <v>0</v>
      </c>
      <c r="BE32" s="62">
        <v>0</v>
      </c>
      <c r="BF32" s="62">
        <v>0</v>
      </c>
      <c r="BG32" s="62">
        <v>0</v>
      </c>
      <c r="BH32" s="62">
        <v>1225830.3700000001</v>
      </c>
      <c r="BI32" s="62">
        <v>0</v>
      </c>
      <c r="BJ32" s="62">
        <v>0</v>
      </c>
      <c r="BK32" s="62">
        <v>0</v>
      </c>
      <c r="BL32" s="62">
        <v>0</v>
      </c>
      <c r="BM32" s="62">
        <v>0</v>
      </c>
      <c r="BN32" s="62">
        <v>0</v>
      </c>
      <c r="BO32" s="62">
        <v>0</v>
      </c>
      <c r="BP32" s="62">
        <v>0</v>
      </c>
      <c r="BQ32" s="62">
        <v>0</v>
      </c>
      <c r="BR32" s="62">
        <v>0</v>
      </c>
      <c r="BS32" s="62">
        <v>0</v>
      </c>
      <c r="BT32" s="62"/>
      <c r="BU32" s="64">
        <f>+C32+F32+I32+L32+O32+R32+U32+X32+AA32+AD32+AG32+AJ32+AM32+AP32+AS32+AV32+AY32+BB32+BE32+BH32+BK32+BN32+BQ32</f>
        <v>2203428.83</v>
      </c>
      <c r="BV32" s="64">
        <f t="shared" si="5"/>
        <v>492753.76</v>
      </c>
      <c r="BW32" s="64">
        <f t="shared" si="5"/>
        <v>495758.74</v>
      </c>
    </row>
    <row r="33" spans="1:75" s="68" customFormat="1" ht="15.75" thickBot="1" x14ac:dyDescent="0.3">
      <c r="A33" s="65">
        <v>200</v>
      </c>
      <c r="B33" s="66" t="s">
        <v>113</v>
      </c>
      <c r="C33" s="67">
        <f t="shared" ref="C33:BN33" si="6">SUM(C28:C32)</f>
        <v>16158745.459999999</v>
      </c>
      <c r="D33" s="67">
        <f t="shared" si="6"/>
        <v>0</v>
      </c>
      <c r="E33" s="67">
        <f t="shared" si="6"/>
        <v>50585624.249999993</v>
      </c>
      <c r="F33" s="67">
        <f t="shared" si="6"/>
        <v>0</v>
      </c>
      <c r="G33" s="67">
        <f t="shared" si="6"/>
        <v>0</v>
      </c>
      <c r="H33" s="67">
        <f t="shared" si="6"/>
        <v>7508.05</v>
      </c>
      <c r="I33" s="67">
        <f t="shared" si="6"/>
        <v>0</v>
      </c>
      <c r="J33" s="67">
        <f t="shared" si="6"/>
        <v>0</v>
      </c>
      <c r="K33" s="67">
        <f t="shared" si="6"/>
        <v>593642.31000000006</v>
      </c>
      <c r="L33" s="67">
        <f t="shared" si="6"/>
        <v>9480425.3100000005</v>
      </c>
      <c r="M33" s="67">
        <f t="shared" si="6"/>
        <v>0</v>
      </c>
      <c r="N33" s="67">
        <f t="shared" si="6"/>
        <v>16154686.75</v>
      </c>
      <c r="O33" s="67">
        <f t="shared" si="6"/>
        <v>5403015.0300000003</v>
      </c>
      <c r="P33" s="67">
        <f t="shared" si="6"/>
        <v>0</v>
      </c>
      <c r="Q33" s="67">
        <f t="shared" si="6"/>
        <v>11181889.310000001</v>
      </c>
      <c r="R33" s="67">
        <f t="shared" si="6"/>
        <v>8665795.8200000003</v>
      </c>
      <c r="S33" s="67">
        <f t="shared" si="6"/>
        <v>492753.76</v>
      </c>
      <c r="T33" s="67">
        <f t="shared" si="6"/>
        <v>22418712.190000001</v>
      </c>
      <c r="U33" s="67">
        <f t="shared" si="6"/>
        <v>0</v>
      </c>
      <c r="V33" s="67">
        <f t="shared" si="6"/>
        <v>0</v>
      </c>
      <c r="W33" s="67">
        <f t="shared" si="6"/>
        <v>280402.01</v>
      </c>
      <c r="X33" s="67">
        <f t="shared" si="6"/>
        <v>91694801.269999996</v>
      </c>
      <c r="Y33" s="67">
        <f t="shared" si="6"/>
        <v>0</v>
      </c>
      <c r="Z33" s="67">
        <f t="shared" si="6"/>
        <v>224700611.65000001</v>
      </c>
      <c r="AA33" s="67">
        <f t="shared" si="6"/>
        <v>30849724.850000001</v>
      </c>
      <c r="AB33" s="67">
        <f t="shared" si="6"/>
        <v>0</v>
      </c>
      <c r="AC33" s="67">
        <f t="shared" si="6"/>
        <v>201750837.93000001</v>
      </c>
      <c r="AD33" s="67">
        <f t="shared" si="6"/>
        <v>192985139.75999999</v>
      </c>
      <c r="AE33" s="67">
        <f t="shared" si="6"/>
        <v>0</v>
      </c>
      <c r="AF33" s="67">
        <f t="shared" si="6"/>
        <v>516538186.89999998</v>
      </c>
      <c r="AG33" s="67">
        <f t="shared" si="6"/>
        <v>0</v>
      </c>
      <c r="AH33" s="67">
        <f t="shared" si="6"/>
        <v>0</v>
      </c>
      <c r="AI33" s="67">
        <f t="shared" si="6"/>
        <v>59930.35</v>
      </c>
      <c r="AJ33" s="67">
        <f t="shared" si="6"/>
        <v>43789775.560000002</v>
      </c>
      <c r="AK33" s="67">
        <f t="shared" si="6"/>
        <v>0</v>
      </c>
      <c r="AL33" s="67">
        <f t="shared" si="6"/>
        <v>123098667.38</v>
      </c>
      <c r="AM33" s="67">
        <f t="shared" si="6"/>
        <v>0</v>
      </c>
      <c r="AN33" s="67">
        <f t="shared" si="6"/>
        <v>0</v>
      </c>
      <c r="AO33" s="67">
        <f t="shared" si="6"/>
        <v>0</v>
      </c>
      <c r="AP33" s="67">
        <f t="shared" si="6"/>
        <v>842578</v>
      </c>
      <c r="AQ33" s="67">
        <f t="shared" si="6"/>
        <v>0</v>
      </c>
      <c r="AR33" s="67">
        <f t="shared" si="6"/>
        <v>2125292.9900000002</v>
      </c>
      <c r="AS33" s="67">
        <f t="shared" si="6"/>
        <v>250000</v>
      </c>
      <c r="AT33" s="67">
        <f t="shared" si="6"/>
        <v>0</v>
      </c>
      <c r="AU33" s="67">
        <f t="shared" si="6"/>
        <v>286620.62</v>
      </c>
      <c r="AV33" s="67">
        <f t="shared" si="6"/>
        <v>0</v>
      </c>
      <c r="AW33" s="67">
        <f t="shared" si="6"/>
        <v>0</v>
      </c>
      <c r="AX33" s="67">
        <f t="shared" si="6"/>
        <v>0</v>
      </c>
      <c r="AY33" s="67">
        <f t="shared" si="6"/>
        <v>0</v>
      </c>
      <c r="AZ33" s="67">
        <f t="shared" si="6"/>
        <v>0</v>
      </c>
      <c r="BA33" s="67">
        <f t="shared" si="6"/>
        <v>3676261.47</v>
      </c>
      <c r="BB33" s="67">
        <f t="shared" si="6"/>
        <v>0</v>
      </c>
      <c r="BC33" s="67">
        <f t="shared" si="6"/>
        <v>0</v>
      </c>
      <c r="BD33" s="67">
        <f t="shared" si="6"/>
        <v>0</v>
      </c>
      <c r="BE33" s="67">
        <f t="shared" si="6"/>
        <v>0</v>
      </c>
      <c r="BF33" s="67">
        <f t="shared" si="6"/>
        <v>0</v>
      </c>
      <c r="BG33" s="67">
        <f t="shared" si="6"/>
        <v>0</v>
      </c>
      <c r="BH33" s="67">
        <f t="shared" si="6"/>
        <v>1225830.3700000001</v>
      </c>
      <c r="BI33" s="67">
        <f t="shared" si="6"/>
        <v>0</v>
      </c>
      <c r="BJ33" s="67">
        <f t="shared" si="6"/>
        <v>0</v>
      </c>
      <c r="BK33" s="67">
        <f t="shared" si="6"/>
        <v>0</v>
      </c>
      <c r="BL33" s="67">
        <f t="shared" si="6"/>
        <v>0</v>
      </c>
      <c r="BM33" s="67">
        <f t="shared" si="6"/>
        <v>0</v>
      </c>
      <c r="BN33" s="67">
        <f t="shared" si="6"/>
        <v>0</v>
      </c>
      <c r="BO33" s="67">
        <f t="shared" ref="BO33:BW33" si="7">SUM(BO28:BO32)</f>
        <v>0</v>
      </c>
      <c r="BP33" s="67">
        <f t="shared" si="7"/>
        <v>0</v>
      </c>
      <c r="BQ33" s="67">
        <f t="shared" si="7"/>
        <v>0</v>
      </c>
      <c r="BR33" s="67">
        <f t="shared" si="7"/>
        <v>0</v>
      </c>
      <c r="BS33" s="67">
        <f t="shared" si="7"/>
        <v>0</v>
      </c>
      <c r="BT33" s="67"/>
      <c r="BU33" s="67">
        <f t="shared" si="7"/>
        <v>401345831.42999995</v>
      </c>
      <c r="BV33" s="67">
        <f t="shared" si="7"/>
        <v>492753.76</v>
      </c>
      <c r="BW33" s="67">
        <f t="shared" si="7"/>
        <v>1173458874.1600003</v>
      </c>
    </row>
    <row r="34" spans="1:75" ht="15.75" thickTop="1" x14ac:dyDescent="0.25">
      <c r="A34" s="69"/>
      <c r="B34" s="70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</row>
    <row r="35" spans="1:75" x14ac:dyDescent="0.25">
      <c r="A35" s="16"/>
      <c r="B35" s="14" t="s">
        <v>114</v>
      </c>
      <c r="C35" s="17"/>
      <c r="D35" s="12"/>
      <c r="E35" s="12"/>
      <c r="F35" s="12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17"/>
      <c r="S35" s="12"/>
      <c r="T35" s="12"/>
      <c r="U35" s="12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17"/>
      <c r="AH35" s="12"/>
      <c r="AI35" s="12"/>
      <c r="AJ35" s="12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17"/>
      <c r="AW35" s="12"/>
      <c r="AX35" s="12"/>
      <c r="AY35" s="12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17"/>
      <c r="BL35" s="12"/>
      <c r="BM35" s="12"/>
      <c r="BN35" s="12"/>
      <c r="BO35" s="58"/>
      <c r="BP35" s="58"/>
      <c r="BQ35" s="58"/>
      <c r="BR35" s="58"/>
      <c r="BS35" s="58"/>
      <c r="BT35" s="58"/>
      <c r="BU35" s="58"/>
      <c r="BV35" s="58"/>
      <c r="BW35" s="58"/>
    </row>
    <row r="36" spans="1:75" x14ac:dyDescent="0.25">
      <c r="A36" s="59">
        <v>301</v>
      </c>
      <c r="B36" s="63" t="s">
        <v>115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2">
        <v>0</v>
      </c>
      <c r="S36" s="62">
        <v>0</v>
      </c>
      <c r="T36" s="62">
        <v>0</v>
      </c>
      <c r="U36" s="62">
        <v>0</v>
      </c>
      <c r="V36" s="62">
        <v>0</v>
      </c>
      <c r="W36" s="62">
        <v>0</v>
      </c>
      <c r="X36" s="62">
        <v>0</v>
      </c>
      <c r="Y36" s="62">
        <v>0</v>
      </c>
      <c r="Z36" s="62">
        <v>0</v>
      </c>
      <c r="AA36" s="62">
        <v>0</v>
      </c>
      <c r="AB36" s="62">
        <v>0</v>
      </c>
      <c r="AC36" s="62">
        <v>0</v>
      </c>
      <c r="AD36" s="62">
        <v>0</v>
      </c>
      <c r="AE36" s="62">
        <v>0</v>
      </c>
      <c r="AF36" s="62">
        <v>0</v>
      </c>
      <c r="AG36" s="62">
        <v>0</v>
      </c>
      <c r="AH36" s="62">
        <v>0</v>
      </c>
      <c r="AI36" s="62">
        <v>0</v>
      </c>
      <c r="AJ36" s="62">
        <v>0</v>
      </c>
      <c r="AK36" s="62">
        <v>0</v>
      </c>
      <c r="AL36" s="62">
        <v>0</v>
      </c>
      <c r="AM36" s="62">
        <v>0</v>
      </c>
      <c r="AN36" s="62">
        <v>0</v>
      </c>
      <c r="AO36" s="62">
        <v>0</v>
      </c>
      <c r="AP36" s="62">
        <v>0</v>
      </c>
      <c r="AQ36" s="62">
        <v>0</v>
      </c>
      <c r="AR36" s="62">
        <v>0</v>
      </c>
      <c r="AS36" s="62">
        <v>0</v>
      </c>
      <c r="AT36" s="62">
        <v>0</v>
      </c>
      <c r="AU36" s="62">
        <v>0</v>
      </c>
      <c r="AV36" s="62">
        <v>0</v>
      </c>
      <c r="AW36" s="62">
        <v>0</v>
      </c>
      <c r="AX36" s="62">
        <v>0</v>
      </c>
      <c r="AY36" s="62">
        <v>0</v>
      </c>
      <c r="AZ36" s="62">
        <v>0</v>
      </c>
      <c r="BA36" s="62">
        <v>0</v>
      </c>
      <c r="BB36" s="62">
        <v>0</v>
      </c>
      <c r="BC36" s="62">
        <v>0</v>
      </c>
      <c r="BD36" s="62">
        <v>0</v>
      </c>
      <c r="BE36" s="62">
        <v>0</v>
      </c>
      <c r="BF36" s="62">
        <v>0</v>
      </c>
      <c r="BG36" s="62">
        <v>0</v>
      </c>
      <c r="BH36" s="62">
        <v>0</v>
      </c>
      <c r="BI36" s="62">
        <v>0</v>
      </c>
      <c r="BJ36" s="62">
        <v>0</v>
      </c>
      <c r="BK36" s="62">
        <v>0</v>
      </c>
      <c r="BL36" s="62">
        <v>0</v>
      </c>
      <c r="BM36" s="62">
        <v>0</v>
      </c>
      <c r="BN36" s="62">
        <v>0</v>
      </c>
      <c r="BO36" s="62">
        <v>0</v>
      </c>
      <c r="BP36" s="62">
        <v>0</v>
      </c>
      <c r="BQ36" s="62">
        <v>0</v>
      </c>
      <c r="BR36" s="62">
        <v>0</v>
      </c>
      <c r="BS36" s="62">
        <v>0</v>
      </c>
      <c r="BT36" s="62"/>
      <c r="BU36" s="64">
        <f>+C36+F36+I36+L36+O36+R36+U36+X36+AA36+AD36+AG36+AJ36+AM36+AP36+AS36+AV36+AY36+BB36+BE36+BH36+BK36+BN36+BQ36</f>
        <v>0</v>
      </c>
      <c r="BV36" s="64">
        <f t="shared" ref="BV36:BW39" si="8">+D36+G36+J36+M36+P36+S36+V36+Y36+AB36+AE36+AH36+AK36+AN36+AQ36+AT36+AW36+AZ36+BC36+BF36+BI36+BL36+BO36+BR36</f>
        <v>0</v>
      </c>
      <c r="BW36" s="64">
        <f t="shared" si="8"/>
        <v>0</v>
      </c>
    </row>
    <row r="37" spans="1:75" x14ac:dyDescent="0.25">
      <c r="A37" s="59">
        <f>A36 + 1</f>
        <v>302</v>
      </c>
      <c r="B37" s="63" t="s">
        <v>116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2">
        <v>0</v>
      </c>
      <c r="X37" s="62">
        <v>0</v>
      </c>
      <c r="Y37" s="62">
        <v>0</v>
      </c>
      <c r="Z37" s="62">
        <v>0</v>
      </c>
      <c r="AA37" s="62">
        <v>0</v>
      </c>
      <c r="AB37" s="62">
        <v>0</v>
      </c>
      <c r="AC37" s="62">
        <v>0</v>
      </c>
      <c r="AD37" s="62">
        <v>0</v>
      </c>
      <c r="AE37" s="62">
        <v>0</v>
      </c>
      <c r="AF37" s="62">
        <v>0</v>
      </c>
      <c r="AG37" s="62">
        <v>0</v>
      </c>
      <c r="AH37" s="62">
        <v>0</v>
      </c>
      <c r="AI37" s="62">
        <v>0</v>
      </c>
      <c r="AJ37" s="62">
        <v>0</v>
      </c>
      <c r="AK37" s="62">
        <v>0</v>
      </c>
      <c r="AL37" s="62">
        <v>0</v>
      </c>
      <c r="AM37" s="62">
        <v>0</v>
      </c>
      <c r="AN37" s="62">
        <v>0</v>
      </c>
      <c r="AO37" s="62">
        <v>0</v>
      </c>
      <c r="AP37" s="62">
        <v>0</v>
      </c>
      <c r="AQ37" s="62">
        <v>0</v>
      </c>
      <c r="AR37" s="62">
        <v>0</v>
      </c>
      <c r="AS37" s="62">
        <v>0</v>
      </c>
      <c r="AT37" s="62">
        <v>0</v>
      </c>
      <c r="AU37" s="62">
        <v>0</v>
      </c>
      <c r="AV37" s="62">
        <v>0</v>
      </c>
      <c r="AW37" s="62">
        <v>0</v>
      </c>
      <c r="AX37" s="62">
        <v>0</v>
      </c>
      <c r="AY37" s="62">
        <v>0</v>
      </c>
      <c r="AZ37" s="62">
        <v>0</v>
      </c>
      <c r="BA37" s="62">
        <v>0</v>
      </c>
      <c r="BB37" s="62">
        <v>0</v>
      </c>
      <c r="BC37" s="62">
        <v>0</v>
      </c>
      <c r="BD37" s="62">
        <v>0</v>
      </c>
      <c r="BE37" s="62">
        <v>0</v>
      </c>
      <c r="BF37" s="62">
        <v>0</v>
      </c>
      <c r="BG37" s="62">
        <v>0</v>
      </c>
      <c r="BH37" s="62">
        <v>0</v>
      </c>
      <c r="BI37" s="62">
        <v>0</v>
      </c>
      <c r="BJ37" s="62">
        <v>0</v>
      </c>
      <c r="BK37" s="62">
        <v>0</v>
      </c>
      <c r="BL37" s="62">
        <v>0</v>
      </c>
      <c r="BM37" s="62">
        <v>0</v>
      </c>
      <c r="BN37" s="62">
        <v>0</v>
      </c>
      <c r="BO37" s="62">
        <v>0</v>
      </c>
      <c r="BP37" s="62">
        <v>0</v>
      </c>
      <c r="BQ37" s="62">
        <v>0</v>
      </c>
      <c r="BR37" s="62">
        <v>0</v>
      </c>
      <c r="BS37" s="62">
        <v>0</v>
      </c>
      <c r="BT37" s="62"/>
      <c r="BU37" s="64">
        <f>+C37+F37+I37+L37+O37+R37+U37+X37+AA37+AD37+AG37+AJ37+AM37+AP37+AS37+AV37+AY37+BB37+BE37+BH37+BK37+BN37+BQ37</f>
        <v>0</v>
      </c>
      <c r="BV37" s="64">
        <f t="shared" si="8"/>
        <v>0</v>
      </c>
      <c r="BW37" s="64">
        <f t="shared" si="8"/>
        <v>0</v>
      </c>
    </row>
    <row r="38" spans="1:75" x14ac:dyDescent="0.25">
      <c r="A38" s="59">
        <f>A37 + 1</f>
        <v>303</v>
      </c>
      <c r="B38" s="63" t="s">
        <v>117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62">
        <v>0</v>
      </c>
      <c r="S38" s="62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2">
        <v>0</v>
      </c>
      <c r="Z38" s="62">
        <v>0</v>
      </c>
      <c r="AA38" s="62">
        <v>0</v>
      </c>
      <c r="AB38" s="62">
        <v>0</v>
      </c>
      <c r="AC38" s="62">
        <v>0</v>
      </c>
      <c r="AD38" s="62">
        <v>0</v>
      </c>
      <c r="AE38" s="62">
        <v>0</v>
      </c>
      <c r="AF38" s="62">
        <v>0</v>
      </c>
      <c r="AG38" s="62">
        <v>0</v>
      </c>
      <c r="AH38" s="62">
        <v>0</v>
      </c>
      <c r="AI38" s="62">
        <v>0</v>
      </c>
      <c r="AJ38" s="62">
        <v>0</v>
      </c>
      <c r="AK38" s="62">
        <v>0</v>
      </c>
      <c r="AL38" s="62">
        <v>0</v>
      </c>
      <c r="AM38" s="62">
        <v>0</v>
      </c>
      <c r="AN38" s="62">
        <v>0</v>
      </c>
      <c r="AO38" s="62">
        <v>0</v>
      </c>
      <c r="AP38" s="62">
        <v>0</v>
      </c>
      <c r="AQ38" s="62">
        <v>0</v>
      </c>
      <c r="AR38" s="62">
        <v>0</v>
      </c>
      <c r="AS38" s="62">
        <v>0</v>
      </c>
      <c r="AT38" s="62">
        <v>0</v>
      </c>
      <c r="AU38" s="62">
        <v>0</v>
      </c>
      <c r="AV38" s="62">
        <v>0</v>
      </c>
      <c r="AW38" s="62">
        <v>0</v>
      </c>
      <c r="AX38" s="62">
        <v>0</v>
      </c>
      <c r="AY38" s="62">
        <v>0</v>
      </c>
      <c r="AZ38" s="62">
        <v>0</v>
      </c>
      <c r="BA38" s="62">
        <v>0</v>
      </c>
      <c r="BB38" s="62">
        <v>0</v>
      </c>
      <c r="BC38" s="62">
        <v>0</v>
      </c>
      <c r="BD38" s="62">
        <v>0</v>
      </c>
      <c r="BE38" s="62">
        <v>0</v>
      </c>
      <c r="BF38" s="62">
        <v>0</v>
      </c>
      <c r="BG38" s="62">
        <v>0</v>
      </c>
      <c r="BH38" s="62">
        <v>0</v>
      </c>
      <c r="BI38" s="62">
        <v>0</v>
      </c>
      <c r="BJ38" s="62">
        <v>0</v>
      </c>
      <c r="BK38" s="62">
        <v>0</v>
      </c>
      <c r="BL38" s="62">
        <v>0</v>
      </c>
      <c r="BM38" s="62">
        <v>0</v>
      </c>
      <c r="BN38" s="62">
        <v>0</v>
      </c>
      <c r="BO38" s="62">
        <v>0</v>
      </c>
      <c r="BP38" s="62">
        <v>0</v>
      </c>
      <c r="BQ38" s="62">
        <v>0</v>
      </c>
      <c r="BR38" s="62">
        <v>0</v>
      </c>
      <c r="BS38" s="62">
        <v>0</v>
      </c>
      <c r="BT38" s="62"/>
      <c r="BU38" s="64">
        <f>+C38+F38+I38+L38+O38+R38+U38+X38+AA38+AD38+AG38+AJ38+AM38+AP38+AS38+AV38+AY38+BB38+BE38+BH38+BK38+BN38+BQ38</f>
        <v>0</v>
      </c>
      <c r="BV38" s="64">
        <f t="shared" si="8"/>
        <v>0</v>
      </c>
      <c r="BW38" s="64">
        <f t="shared" si="8"/>
        <v>0</v>
      </c>
    </row>
    <row r="39" spans="1:75" x14ac:dyDescent="0.25">
      <c r="A39" s="59">
        <f>A38 + 1</f>
        <v>304</v>
      </c>
      <c r="B39" s="63" t="s">
        <v>118</v>
      </c>
      <c r="C39" s="62">
        <v>80000000</v>
      </c>
      <c r="D39" s="62">
        <v>0</v>
      </c>
      <c r="E39" s="62">
        <v>80000000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0</v>
      </c>
      <c r="AC39" s="62">
        <v>0</v>
      </c>
      <c r="AD39" s="62">
        <v>0</v>
      </c>
      <c r="AE39" s="62">
        <v>0</v>
      </c>
      <c r="AF39" s="62">
        <v>0</v>
      </c>
      <c r="AG39" s="62">
        <v>0</v>
      </c>
      <c r="AH39" s="62">
        <v>0</v>
      </c>
      <c r="AI39" s="62">
        <v>0</v>
      </c>
      <c r="AJ39" s="62">
        <v>0</v>
      </c>
      <c r="AK39" s="62">
        <v>0</v>
      </c>
      <c r="AL39" s="62">
        <v>0</v>
      </c>
      <c r="AM39" s="62">
        <v>0</v>
      </c>
      <c r="AN39" s="62">
        <v>0</v>
      </c>
      <c r="AO39" s="62">
        <v>0</v>
      </c>
      <c r="AP39" s="62">
        <v>0</v>
      </c>
      <c r="AQ39" s="62">
        <v>0</v>
      </c>
      <c r="AR39" s="62">
        <v>0</v>
      </c>
      <c r="AS39" s="62">
        <v>0</v>
      </c>
      <c r="AT39" s="62">
        <v>0</v>
      </c>
      <c r="AU39" s="62">
        <v>0</v>
      </c>
      <c r="AV39" s="62">
        <v>0</v>
      </c>
      <c r="AW39" s="62">
        <v>0</v>
      </c>
      <c r="AX39" s="62">
        <v>0</v>
      </c>
      <c r="AY39" s="62">
        <v>0</v>
      </c>
      <c r="AZ39" s="62">
        <v>0</v>
      </c>
      <c r="BA39" s="62">
        <v>0</v>
      </c>
      <c r="BB39" s="62">
        <v>0</v>
      </c>
      <c r="BC39" s="62">
        <v>0</v>
      </c>
      <c r="BD39" s="62">
        <v>0</v>
      </c>
      <c r="BE39" s="62">
        <v>0</v>
      </c>
      <c r="BF39" s="62">
        <v>0</v>
      </c>
      <c r="BG39" s="62">
        <v>0</v>
      </c>
      <c r="BH39" s="62">
        <v>0</v>
      </c>
      <c r="BI39" s="62">
        <v>0</v>
      </c>
      <c r="BJ39" s="62">
        <v>0</v>
      </c>
      <c r="BK39" s="62">
        <v>0</v>
      </c>
      <c r="BL39" s="62">
        <v>0</v>
      </c>
      <c r="BM39" s="62">
        <v>0</v>
      </c>
      <c r="BN39" s="62">
        <v>0</v>
      </c>
      <c r="BO39" s="62">
        <v>0</v>
      </c>
      <c r="BP39" s="62">
        <v>0</v>
      </c>
      <c r="BQ39" s="62">
        <v>0</v>
      </c>
      <c r="BR39" s="62">
        <v>0</v>
      </c>
      <c r="BS39" s="62">
        <v>0</v>
      </c>
      <c r="BT39" s="62"/>
      <c r="BU39" s="64">
        <f>+C39+F39+I39+L39+O39+R39+U39+X39+AA39+AD39+AG39+AJ39+AM39+AP39+AS39+AV39+AY39+BB39+BE39+BH39+BK39+BN39+BQ39</f>
        <v>80000000</v>
      </c>
      <c r="BV39" s="64">
        <f t="shared" si="8"/>
        <v>0</v>
      </c>
      <c r="BW39" s="64">
        <f t="shared" si="8"/>
        <v>80000000</v>
      </c>
    </row>
    <row r="40" spans="1:75" s="68" customFormat="1" ht="15.75" thickBot="1" x14ac:dyDescent="0.3">
      <c r="A40" s="65">
        <v>300</v>
      </c>
      <c r="B40" s="66" t="s">
        <v>119</v>
      </c>
      <c r="C40" s="67">
        <f t="shared" ref="C40:BN40" si="9">SUM(C36:C39)</f>
        <v>80000000</v>
      </c>
      <c r="D40" s="67">
        <f t="shared" si="9"/>
        <v>0</v>
      </c>
      <c r="E40" s="67">
        <f t="shared" si="9"/>
        <v>80000000</v>
      </c>
      <c r="F40" s="67">
        <f t="shared" si="9"/>
        <v>0</v>
      </c>
      <c r="G40" s="67">
        <f t="shared" si="9"/>
        <v>0</v>
      </c>
      <c r="H40" s="67">
        <f t="shared" si="9"/>
        <v>0</v>
      </c>
      <c r="I40" s="67">
        <f t="shared" si="9"/>
        <v>0</v>
      </c>
      <c r="J40" s="67">
        <f t="shared" si="9"/>
        <v>0</v>
      </c>
      <c r="K40" s="67">
        <f t="shared" si="9"/>
        <v>0</v>
      </c>
      <c r="L40" s="67">
        <f t="shared" si="9"/>
        <v>0</v>
      </c>
      <c r="M40" s="67">
        <f t="shared" si="9"/>
        <v>0</v>
      </c>
      <c r="N40" s="67">
        <f t="shared" si="9"/>
        <v>0</v>
      </c>
      <c r="O40" s="67">
        <f t="shared" si="9"/>
        <v>0</v>
      </c>
      <c r="P40" s="67">
        <f t="shared" si="9"/>
        <v>0</v>
      </c>
      <c r="Q40" s="67">
        <f t="shared" si="9"/>
        <v>0</v>
      </c>
      <c r="R40" s="67">
        <f t="shared" si="9"/>
        <v>0</v>
      </c>
      <c r="S40" s="67">
        <f t="shared" si="9"/>
        <v>0</v>
      </c>
      <c r="T40" s="67">
        <f t="shared" si="9"/>
        <v>0</v>
      </c>
      <c r="U40" s="67">
        <f t="shared" si="9"/>
        <v>0</v>
      </c>
      <c r="V40" s="67">
        <f t="shared" si="9"/>
        <v>0</v>
      </c>
      <c r="W40" s="67">
        <f t="shared" si="9"/>
        <v>0</v>
      </c>
      <c r="X40" s="67">
        <f t="shared" si="9"/>
        <v>0</v>
      </c>
      <c r="Y40" s="67">
        <f t="shared" si="9"/>
        <v>0</v>
      </c>
      <c r="Z40" s="67">
        <f t="shared" si="9"/>
        <v>0</v>
      </c>
      <c r="AA40" s="67">
        <f t="shared" si="9"/>
        <v>0</v>
      </c>
      <c r="AB40" s="67">
        <f t="shared" si="9"/>
        <v>0</v>
      </c>
      <c r="AC40" s="67">
        <f t="shared" si="9"/>
        <v>0</v>
      </c>
      <c r="AD40" s="67">
        <f t="shared" si="9"/>
        <v>0</v>
      </c>
      <c r="AE40" s="67">
        <f t="shared" si="9"/>
        <v>0</v>
      </c>
      <c r="AF40" s="67">
        <f t="shared" si="9"/>
        <v>0</v>
      </c>
      <c r="AG40" s="67">
        <f t="shared" si="9"/>
        <v>0</v>
      </c>
      <c r="AH40" s="67">
        <f t="shared" si="9"/>
        <v>0</v>
      </c>
      <c r="AI40" s="67">
        <f t="shared" si="9"/>
        <v>0</v>
      </c>
      <c r="AJ40" s="67">
        <f t="shared" si="9"/>
        <v>0</v>
      </c>
      <c r="AK40" s="67">
        <f t="shared" si="9"/>
        <v>0</v>
      </c>
      <c r="AL40" s="67">
        <f t="shared" si="9"/>
        <v>0</v>
      </c>
      <c r="AM40" s="67">
        <f t="shared" si="9"/>
        <v>0</v>
      </c>
      <c r="AN40" s="67">
        <f t="shared" si="9"/>
        <v>0</v>
      </c>
      <c r="AO40" s="67">
        <f t="shared" si="9"/>
        <v>0</v>
      </c>
      <c r="AP40" s="67">
        <f t="shared" si="9"/>
        <v>0</v>
      </c>
      <c r="AQ40" s="67">
        <f t="shared" si="9"/>
        <v>0</v>
      </c>
      <c r="AR40" s="67">
        <f t="shared" si="9"/>
        <v>0</v>
      </c>
      <c r="AS40" s="67">
        <f t="shared" si="9"/>
        <v>0</v>
      </c>
      <c r="AT40" s="67">
        <f t="shared" si="9"/>
        <v>0</v>
      </c>
      <c r="AU40" s="67">
        <f t="shared" si="9"/>
        <v>0</v>
      </c>
      <c r="AV40" s="67">
        <f t="shared" si="9"/>
        <v>0</v>
      </c>
      <c r="AW40" s="67">
        <f t="shared" si="9"/>
        <v>0</v>
      </c>
      <c r="AX40" s="67">
        <f t="shared" si="9"/>
        <v>0</v>
      </c>
      <c r="AY40" s="67">
        <f t="shared" si="9"/>
        <v>0</v>
      </c>
      <c r="AZ40" s="67">
        <f t="shared" si="9"/>
        <v>0</v>
      </c>
      <c r="BA40" s="67">
        <f t="shared" si="9"/>
        <v>0</v>
      </c>
      <c r="BB40" s="67">
        <f t="shared" si="9"/>
        <v>0</v>
      </c>
      <c r="BC40" s="67">
        <f t="shared" si="9"/>
        <v>0</v>
      </c>
      <c r="BD40" s="67">
        <f t="shared" si="9"/>
        <v>0</v>
      </c>
      <c r="BE40" s="67">
        <f t="shared" si="9"/>
        <v>0</v>
      </c>
      <c r="BF40" s="67">
        <f t="shared" si="9"/>
        <v>0</v>
      </c>
      <c r="BG40" s="67">
        <f t="shared" si="9"/>
        <v>0</v>
      </c>
      <c r="BH40" s="67">
        <f t="shared" si="9"/>
        <v>0</v>
      </c>
      <c r="BI40" s="67">
        <f t="shared" si="9"/>
        <v>0</v>
      </c>
      <c r="BJ40" s="67">
        <f t="shared" si="9"/>
        <v>0</v>
      </c>
      <c r="BK40" s="67">
        <f t="shared" si="9"/>
        <v>0</v>
      </c>
      <c r="BL40" s="67">
        <f t="shared" si="9"/>
        <v>0</v>
      </c>
      <c r="BM40" s="67">
        <f t="shared" si="9"/>
        <v>0</v>
      </c>
      <c r="BN40" s="67">
        <f t="shared" si="9"/>
        <v>0</v>
      </c>
      <c r="BO40" s="67">
        <f t="shared" ref="BO40:BW40" si="10">SUM(BO36:BO39)</f>
        <v>0</v>
      </c>
      <c r="BP40" s="67">
        <f t="shared" si="10"/>
        <v>0</v>
      </c>
      <c r="BQ40" s="67">
        <f t="shared" si="10"/>
        <v>0</v>
      </c>
      <c r="BR40" s="67">
        <f t="shared" si="10"/>
        <v>0</v>
      </c>
      <c r="BS40" s="67">
        <f t="shared" si="10"/>
        <v>0</v>
      </c>
      <c r="BT40" s="67"/>
      <c r="BU40" s="67">
        <f t="shared" si="10"/>
        <v>80000000</v>
      </c>
      <c r="BV40" s="67">
        <f t="shared" si="10"/>
        <v>0</v>
      </c>
      <c r="BW40" s="67">
        <f t="shared" si="10"/>
        <v>80000000</v>
      </c>
    </row>
    <row r="41" spans="1:75" ht="15.75" thickTop="1" x14ac:dyDescent="0.25">
      <c r="A41" s="72"/>
      <c r="B41" s="73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</row>
    <row r="42" spans="1:75" x14ac:dyDescent="0.25">
      <c r="A42" s="16"/>
      <c r="B42" s="14" t="s">
        <v>120</v>
      </c>
      <c r="C42" s="17"/>
      <c r="D42" s="12"/>
      <c r="E42" s="12"/>
      <c r="F42" s="12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17"/>
      <c r="S42" s="12"/>
      <c r="T42" s="12"/>
      <c r="U42" s="12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17"/>
      <c r="AH42" s="12"/>
      <c r="AI42" s="12"/>
      <c r="AJ42" s="12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17"/>
      <c r="AW42" s="12"/>
      <c r="AX42" s="12"/>
      <c r="AY42" s="12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17"/>
      <c r="BL42" s="12"/>
      <c r="BM42" s="12"/>
      <c r="BN42" s="12"/>
      <c r="BO42" s="58"/>
      <c r="BP42" s="58"/>
      <c r="BQ42" s="58"/>
      <c r="BR42" s="58"/>
      <c r="BS42" s="58"/>
      <c r="BT42" s="58"/>
      <c r="BU42" s="58"/>
      <c r="BV42" s="58"/>
      <c r="BW42" s="58"/>
    </row>
    <row r="43" spans="1:75" x14ac:dyDescent="0.25">
      <c r="A43" s="59">
        <v>401</v>
      </c>
      <c r="B43" s="63" t="s">
        <v>121</v>
      </c>
      <c r="C43" s="62">
        <v>0</v>
      </c>
      <c r="D43" s="62">
        <v>0</v>
      </c>
      <c r="E43" s="62">
        <v>0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2">
        <v>0</v>
      </c>
      <c r="T43" s="62">
        <v>0</v>
      </c>
      <c r="U43" s="62">
        <v>0</v>
      </c>
      <c r="V43" s="62">
        <v>0</v>
      </c>
      <c r="W43" s="62">
        <v>0</v>
      </c>
      <c r="X43" s="62">
        <v>0</v>
      </c>
      <c r="Y43" s="62">
        <v>0</v>
      </c>
      <c r="Z43" s="62">
        <v>0</v>
      </c>
      <c r="AA43" s="62">
        <v>0</v>
      </c>
      <c r="AB43" s="62">
        <v>0</v>
      </c>
      <c r="AC43" s="62">
        <v>0</v>
      </c>
      <c r="AD43" s="62">
        <v>0</v>
      </c>
      <c r="AE43" s="62">
        <v>0</v>
      </c>
      <c r="AF43" s="62">
        <v>0</v>
      </c>
      <c r="AG43" s="62">
        <v>0</v>
      </c>
      <c r="AH43" s="62">
        <v>0</v>
      </c>
      <c r="AI43" s="62">
        <v>0</v>
      </c>
      <c r="AJ43" s="62">
        <v>0</v>
      </c>
      <c r="AK43" s="62">
        <v>0</v>
      </c>
      <c r="AL43" s="62">
        <v>0</v>
      </c>
      <c r="AM43" s="62">
        <v>0</v>
      </c>
      <c r="AN43" s="62">
        <v>0</v>
      </c>
      <c r="AO43" s="62">
        <v>0</v>
      </c>
      <c r="AP43" s="62">
        <v>0</v>
      </c>
      <c r="AQ43" s="62">
        <v>0</v>
      </c>
      <c r="AR43" s="62">
        <v>0</v>
      </c>
      <c r="AS43" s="62">
        <v>0</v>
      </c>
      <c r="AT43" s="62">
        <v>0</v>
      </c>
      <c r="AU43" s="62">
        <v>0</v>
      </c>
      <c r="AV43" s="62">
        <v>0</v>
      </c>
      <c r="AW43" s="62">
        <v>0</v>
      </c>
      <c r="AX43" s="62">
        <v>0</v>
      </c>
      <c r="AY43" s="62">
        <v>0</v>
      </c>
      <c r="AZ43" s="62">
        <v>0</v>
      </c>
      <c r="BA43" s="62">
        <v>0</v>
      </c>
      <c r="BB43" s="62">
        <v>0</v>
      </c>
      <c r="BC43" s="62">
        <v>0</v>
      </c>
      <c r="BD43" s="62">
        <v>0</v>
      </c>
      <c r="BE43" s="62">
        <v>0</v>
      </c>
      <c r="BF43" s="62">
        <v>0</v>
      </c>
      <c r="BG43" s="62">
        <v>0</v>
      </c>
      <c r="BH43" s="62">
        <v>0</v>
      </c>
      <c r="BI43" s="62">
        <v>0</v>
      </c>
      <c r="BJ43" s="62">
        <v>0</v>
      </c>
      <c r="BK43" s="62">
        <v>21478711.989999998</v>
      </c>
      <c r="BL43" s="62">
        <v>0</v>
      </c>
      <c r="BM43" s="62">
        <v>22052851.989999998</v>
      </c>
      <c r="BN43" s="62">
        <v>0</v>
      </c>
      <c r="BO43" s="62">
        <v>0</v>
      </c>
      <c r="BP43" s="62">
        <v>0</v>
      </c>
      <c r="BQ43" s="62">
        <v>0</v>
      </c>
      <c r="BR43" s="62">
        <v>0</v>
      </c>
      <c r="BS43" s="62">
        <v>0</v>
      </c>
      <c r="BT43" s="62"/>
      <c r="BU43" s="64">
        <f t="shared" ref="BU43:BW46" si="11">+C43+F43+I43+L43+O43+R43+U43+X43+AA43+AD43+AG43+AJ43+AM43+AP43+AS43+AV43+AY43+BB43+BE43+BH43+BK43+BN43+BQ43</f>
        <v>21478711.989999998</v>
      </c>
      <c r="BV43" s="64">
        <f t="shared" si="11"/>
        <v>0</v>
      </c>
      <c r="BW43" s="64">
        <f t="shared" si="11"/>
        <v>22052851.989999998</v>
      </c>
    </row>
    <row r="44" spans="1:75" x14ac:dyDescent="0.25">
      <c r="A44" s="59">
        <f>A43 + 1</f>
        <v>402</v>
      </c>
      <c r="B44" s="63" t="s">
        <v>122</v>
      </c>
      <c r="C44" s="62">
        <v>0</v>
      </c>
      <c r="D44" s="62"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  <c r="S44" s="62">
        <v>0</v>
      </c>
      <c r="T44" s="62">
        <v>0</v>
      </c>
      <c r="U44" s="62">
        <v>0</v>
      </c>
      <c r="V44" s="62">
        <v>0</v>
      </c>
      <c r="W44" s="62">
        <v>0</v>
      </c>
      <c r="X44" s="62">
        <v>0</v>
      </c>
      <c r="Y44" s="62">
        <v>0</v>
      </c>
      <c r="Z44" s="62">
        <v>0</v>
      </c>
      <c r="AA44" s="62">
        <v>0</v>
      </c>
      <c r="AB44" s="62">
        <v>0</v>
      </c>
      <c r="AC44" s="62">
        <v>0</v>
      </c>
      <c r="AD44" s="62">
        <v>0</v>
      </c>
      <c r="AE44" s="62">
        <v>0</v>
      </c>
      <c r="AF44" s="62">
        <v>0</v>
      </c>
      <c r="AG44" s="62">
        <v>0</v>
      </c>
      <c r="AH44" s="62">
        <v>0</v>
      </c>
      <c r="AI44" s="62">
        <v>0</v>
      </c>
      <c r="AJ44" s="62">
        <v>0</v>
      </c>
      <c r="AK44" s="62">
        <v>0</v>
      </c>
      <c r="AL44" s="62">
        <v>0</v>
      </c>
      <c r="AM44" s="62">
        <v>0</v>
      </c>
      <c r="AN44" s="62">
        <v>0</v>
      </c>
      <c r="AO44" s="62">
        <v>0</v>
      </c>
      <c r="AP44" s="62">
        <v>0</v>
      </c>
      <c r="AQ44" s="62">
        <v>0</v>
      </c>
      <c r="AR44" s="62">
        <v>0</v>
      </c>
      <c r="AS44" s="62">
        <v>0</v>
      </c>
      <c r="AT44" s="62">
        <v>0</v>
      </c>
      <c r="AU44" s="62">
        <v>0</v>
      </c>
      <c r="AV44" s="62">
        <v>0</v>
      </c>
      <c r="AW44" s="62">
        <v>0</v>
      </c>
      <c r="AX44" s="62">
        <v>0</v>
      </c>
      <c r="AY44" s="62">
        <v>0</v>
      </c>
      <c r="AZ44" s="62">
        <v>0</v>
      </c>
      <c r="BA44" s="62">
        <v>0</v>
      </c>
      <c r="BB44" s="62">
        <v>0</v>
      </c>
      <c r="BC44" s="62">
        <v>0</v>
      </c>
      <c r="BD44" s="62">
        <v>0</v>
      </c>
      <c r="BE44" s="62">
        <v>0</v>
      </c>
      <c r="BF44" s="62">
        <v>0</v>
      </c>
      <c r="BG44" s="62">
        <v>0</v>
      </c>
      <c r="BH44" s="62">
        <v>0</v>
      </c>
      <c r="BI44" s="62">
        <v>0</v>
      </c>
      <c r="BJ44" s="62">
        <v>0</v>
      </c>
      <c r="BK44" s="62">
        <v>2269997.2799999998</v>
      </c>
      <c r="BL44" s="62">
        <v>0</v>
      </c>
      <c r="BM44" s="62">
        <v>4539994.5599999996</v>
      </c>
      <c r="BN44" s="62">
        <v>0</v>
      </c>
      <c r="BO44" s="62">
        <v>0</v>
      </c>
      <c r="BP44" s="62">
        <v>0</v>
      </c>
      <c r="BQ44" s="62">
        <v>0</v>
      </c>
      <c r="BR44" s="62">
        <v>0</v>
      </c>
      <c r="BS44" s="62">
        <v>0</v>
      </c>
      <c r="BT44" s="62"/>
      <c r="BU44" s="64">
        <f t="shared" si="11"/>
        <v>2269997.2799999998</v>
      </c>
      <c r="BV44" s="64">
        <f t="shared" si="11"/>
        <v>0</v>
      </c>
      <c r="BW44" s="64">
        <f t="shared" si="11"/>
        <v>4539994.5599999996</v>
      </c>
    </row>
    <row r="45" spans="1:75" x14ac:dyDescent="0.25">
      <c r="A45" s="59">
        <f>A44 + 1</f>
        <v>403</v>
      </c>
      <c r="B45" s="63" t="s">
        <v>123</v>
      </c>
      <c r="C45" s="62">
        <v>0</v>
      </c>
      <c r="D45" s="62">
        <v>0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0</v>
      </c>
      <c r="S45" s="62">
        <v>0</v>
      </c>
      <c r="T45" s="62">
        <v>0</v>
      </c>
      <c r="U45" s="62">
        <v>0</v>
      </c>
      <c r="V45" s="62">
        <v>0</v>
      </c>
      <c r="W45" s="62">
        <v>0</v>
      </c>
      <c r="X45" s="62">
        <v>0</v>
      </c>
      <c r="Y45" s="62">
        <v>0</v>
      </c>
      <c r="Z45" s="62">
        <v>0</v>
      </c>
      <c r="AA45" s="62">
        <v>0</v>
      </c>
      <c r="AB45" s="62">
        <v>0</v>
      </c>
      <c r="AC45" s="62">
        <v>0</v>
      </c>
      <c r="AD45" s="62">
        <v>0</v>
      </c>
      <c r="AE45" s="62">
        <v>0</v>
      </c>
      <c r="AF45" s="62">
        <v>0</v>
      </c>
      <c r="AG45" s="62">
        <v>0</v>
      </c>
      <c r="AH45" s="62">
        <v>0</v>
      </c>
      <c r="AI45" s="62">
        <v>0</v>
      </c>
      <c r="AJ45" s="62">
        <v>0</v>
      </c>
      <c r="AK45" s="62">
        <v>0</v>
      </c>
      <c r="AL45" s="62">
        <v>0</v>
      </c>
      <c r="AM45" s="62">
        <v>0</v>
      </c>
      <c r="AN45" s="62">
        <v>0</v>
      </c>
      <c r="AO45" s="62">
        <v>0</v>
      </c>
      <c r="AP45" s="62">
        <v>0</v>
      </c>
      <c r="AQ45" s="62">
        <v>0</v>
      </c>
      <c r="AR45" s="62">
        <v>0</v>
      </c>
      <c r="AS45" s="62">
        <v>0</v>
      </c>
      <c r="AT45" s="62">
        <v>0</v>
      </c>
      <c r="AU45" s="62">
        <v>0</v>
      </c>
      <c r="AV45" s="62">
        <v>0</v>
      </c>
      <c r="AW45" s="62">
        <v>0</v>
      </c>
      <c r="AX45" s="62">
        <v>0</v>
      </c>
      <c r="AY45" s="62">
        <v>0</v>
      </c>
      <c r="AZ45" s="62">
        <v>0</v>
      </c>
      <c r="BA45" s="62">
        <v>0</v>
      </c>
      <c r="BB45" s="62">
        <v>0</v>
      </c>
      <c r="BC45" s="62">
        <v>0</v>
      </c>
      <c r="BD45" s="62">
        <v>0</v>
      </c>
      <c r="BE45" s="62">
        <v>0</v>
      </c>
      <c r="BF45" s="62">
        <v>0</v>
      </c>
      <c r="BG45" s="62">
        <v>0</v>
      </c>
      <c r="BH45" s="62">
        <v>0</v>
      </c>
      <c r="BI45" s="62">
        <v>0</v>
      </c>
      <c r="BJ45" s="62">
        <v>0</v>
      </c>
      <c r="BK45" s="62">
        <v>36872002.810000002</v>
      </c>
      <c r="BL45" s="62">
        <v>0</v>
      </c>
      <c r="BM45" s="62">
        <v>58075235.509999998</v>
      </c>
      <c r="BN45" s="62">
        <v>0</v>
      </c>
      <c r="BO45" s="62">
        <v>0</v>
      </c>
      <c r="BP45" s="62">
        <v>0</v>
      </c>
      <c r="BQ45" s="62">
        <v>0</v>
      </c>
      <c r="BR45" s="62">
        <v>0</v>
      </c>
      <c r="BS45" s="62">
        <v>0</v>
      </c>
      <c r="BT45" s="62"/>
      <c r="BU45" s="64">
        <f t="shared" si="11"/>
        <v>36872002.810000002</v>
      </c>
      <c r="BV45" s="64">
        <f t="shared" si="11"/>
        <v>0</v>
      </c>
      <c r="BW45" s="64">
        <f t="shared" si="11"/>
        <v>58075235.509999998</v>
      </c>
    </row>
    <row r="46" spans="1:75" x14ac:dyDescent="0.25">
      <c r="A46" s="59">
        <f>A45 + 1</f>
        <v>404</v>
      </c>
      <c r="B46" s="63" t="s">
        <v>124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0</v>
      </c>
      <c r="T46" s="62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0</v>
      </c>
      <c r="AC46" s="62">
        <v>0</v>
      </c>
      <c r="AD46" s="62">
        <v>0</v>
      </c>
      <c r="AE46" s="62">
        <v>0</v>
      </c>
      <c r="AF46" s="62">
        <v>0</v>
      </c>
      <c r="AG46" s="62">
        <v>0</v>
      </c>
      <c r="AH46" s="62">
        <v>0</v>
      </c>
      <c r="AI46" s="62">
        <v>0</v>
      </c>
      <c r="AJ46" s="62">
        <v>0</v>
      </c>
      <c r="AK46" s="62">
        <v>0</v>
      </c>
      <c r="AL46" s="62">
        <v>0</v>
      </c>
      <c r="AM46" s="62">
        <v>0</v>
      </c>
      <c r="AN46" s="62">
        <v>0</v>
      </c>
      <c r="AO46" s="62">
        <v>0</v>
      </c>
      <c r="AP46" s="62">
        <v>0</v>
      </c>
      <c r="AQ46" s="62">
        <v>0</v>
      </c>
      <c r="AR46" s="62">
        <v>0</v>
      </c>
      <c r="AS46" s="62">
        <v>0</v>
      </c>
      <c r="AT46" s="62">
        <v>0</v>
      </c>
      <c r="AU46" s="62">
        <v>0</v>
      </c>
      <c r="AV46" s="62">
        <v>0</v>
      </c>
      <c r="AW46" s="62">
        <v>0</v>
      </c>
      <c r="AX46" s="62">
        <v>0</v>
      </c>
      <c r="AY46" s="62">
        <v>0</v>
      </c>
      <c r="AZ46" s="62">
        <v>0</v>
      </c>
      <c r="BA46" s="62">
        <v>0</v>
      </c>
      <c r="BB46" s="62">
        <v>0</v>
      </c>
      <c r="BC46" s="62">
        <v>0</v>
      </c>
      <c r="BD46" s="62">
        <v>0</v>
      </c>
      <c r="BE46" s="62">
        <v>0</v>
      </c>
      <c r="BF46" s="62">
        <v>0</v>
      </c>
      <c r="BG46" s="62">
        <v>0</v>
      </c>
      <c r="BH46" s="62">
        <v>0</v>
      </c>
      <c r="BI46" s="62">
        <v>0</v>
      </c>
      <c r="BJ46" s="62">
        <v>0</v>
      </c>
      <c r="BK46" s="62">
        <v>0</v>
      </c>
      <c r="BL46" s="62">
        <v>0</v>
      </c>
      <c r="BM46" s="62">
        <v>0</v>
      </c>
      <c r="BN46" s="62">
        <v>0</v>
      </c>
      <c r="BO46" s="62">
        <v>0</v>
      </c>
      <c r="BP46" s="62">
        <v>0</v>
      </c>
      <c r="BQ46" s="62">
        <v>0</v>
      </c>
      <c r="BR46" s="62">
        <v>0</v>
      </c>
      <c r="BS46" s="62">
        <v>0</v>
      </c>
      <c r="BT46" s="62"/>
      <c r="BU46" s="64">
        <f t="shared" si="11"/>
        <v>0</v>
      </c>
      <c r="BV46" s="64">
        <f t="shared" si="11"/>
        <v>0</v>
      </c>
      <c r="BW46" s="64">
        <f t="shared" si="11"/>
        <v>0</v>
      </c>
    </row>
    <row r="47" spans="1:75" s="68" customFormat="1" ht="15.75" thickBot="1" x14ac:dyDescent="0.3">
      <c r="A47" s="65">
        <v>400</v>
      </c>
      <c r="B47" s="66" t="s">
        <v>125</v>
      </c>
      <c r="C47" s="67">
        <f t="shared" ref="C47:BN47" si="12">SUM(C43:C46)</f>
        <v>0</v>
      </c>
      <c r="D47" s="67">
        <f t="shared" si="12"/>
        <v>0</v>
      </c>
      <c r="E47" s="67">
        <f t="shared" si="12"/>
        <v>0</v>
      </c>
      <c r="F47" s="67">
        <f t="shared" si="12"/>
        <v>0</v>
      </c>
      <c r="G47" s="67">
        <f t="shared" si="12"/>
        <v>0</v>
      </c>
      <c r="H47" s="67">
        <f t="shared" si="12"/>
        <v>0</v>
      </c>
      <c r="I47" s="67">
        <f t="shared" si="12"/>
        <v>0</v>
      </c>
      <c r="J47" s="67">
        <f t="shared" si="12"/>
        <v>0</v>
      </c>
      <c r="K47" s="67">
        <f t="shared" si="12"/>
        <v>0</v>
      </c>
      <c r="L47" s="67">
        <f t="shared" si="12"/>
        <v>0</v>
      </c>
      <c r="M47" s="67">
        <f t="shared" si="12"/>
        <v>0</v>
      </c>
      <c r="N47" s="67">
        <f t="shared" si="12"/>
        <v>0</v>
      </c>
      <c r="O47" s="67">
        <f t="shared" si="12"/>
        <v>0</v>
      </c>
      <c r="P47" s="67">
        <f t="shared" si="12"/>
        <v>0</v>
      </c>
      <c r="Q47" s="67">
        <f t="shared" si="12"/>
        <v>0</v>
      </c>
      <c r="R47" s="67">
        <f t="shared" si="12"/>
        <v>0</v>
      </c>
      <c r="S47" s="67">
        <f t="shared" si="12"/>
        <v>0</v>
      </c>
      <c r="T47" s="67">
        <f t="shared" si="12"/>
        <v>0</v>
      </c>
      <c r="U47" s="67">
        <f t="shared" si="12"/>
        <v>0</v>
      </c>
      <c r="V47" s="67">
        <f t="shared" si="12"/>
        <v>0</v>
      </c>
      <c r="W47" s="67">
        <f t="shared" si="12"/>
        <v>0</v>
      </c>
      <c r="X47" s="67">
        <f t="shared" si="12"/>
        <v>0</v>
      </c>
      <c r="Y47" s="67">
        <f t="shared" si="12"/>
        <v>0</v>
      </c>
      <c r="Z47" s="67">
        <f t="shared" si="12"/>
        <v>0</v>
      </c>
      <c r="AA47" s="67">
        <f t="shared" si="12"/>
        <v>0</v>
      </c>
      <c r="AB47" s="67">
        <f t="shared" si="12"/>
        <v>0</v>
      </c>
      <c r="AC47" s="67">
        <f t="shared" si="12"/>
        <v>0</v>
      </c>
      <c r="AD47" s="67">
        <f t="shared" si="12"/>
        <v>0</v>
      </c>
      <c r="AE47" s="67">
        <f t="shared" si="12"/>
        <v>0</v>
      </c>
      <c r="AF47" s="67">
        <f t="shared" si="12"/>
        <v>0</v>
      </c>
      <c r="AG47" s="67">
        <f t="shared" si="12"/>
        <v>0</v>
      </c>
      <c r="AH47" s="67">
        <f t="shared" si="12"/>
        <v>0</v>
      </c>
      <c r="AI47" s="67">
        <f t="shared" si="12"/>
        <v>0</v>
      </c>
      <c r="AJ47" s="67">
        <f t="shared" si="12"/>
        <v>0</v>
      </c>
      <c r="AK47" s="67">
        <f t="shared" si="12"/>
        <v>0</v>
      </c>
      <c r="AL47" s="67">
        <f t="shared" si="12"/>
        <v>0</v>
      </c>
      <c r="AM47" s="67">
        <f t="shared" si="12"/>
        <v>0</v>
      </c>
      <c r="AN47" s="67">
        <f t="shared" si="12"/>
        <v>0</v>
      </c>
      <c r="AO47" s="67">
        <f t="shared" si="12"/>
        <v>0</v>
      </c>
      <c r="AP47" s="67">
        <f t="shared" si="12"/>
        <v>0</v>
      </c>
      <c r="AQ47" s="67">
        <f t="shared" si="12"/>
        <v>0</v>
      </c>
      <c r="AR47" s="67">
        <f t="shared" si="12"/>
        <v>0</v>
      </c>
      <c r="AS47" s="67">
        <f t="shared" si="12"/>
        <v>0</v>
      </c>
      <c r="AT47" s="67">
        <f t="shared" si="12"/>
        <v>0</v>
      </c>
      <c r="AU47" s="67">
        <f t="shared" si="12"/>
        <v>0</v>
      </c>
      <c r="AV47" s="67">
        <f t="shared" si="12"/>
        <v>0</v>
      </c>
      <c r="AW47" s="67">
        <f t="shared" si="12"/>
        <v>0</v>
      </c>
      <c r="AX47" s="67">
        <f t="shared" si="12"/>
        <v>0</v>
      </c>
      <c r="AY47" s="67">
        <f t="shared" si="12"/>
        <v>0</v>
      </c>
      <c r="AZ47" s="67">
        <f t="shared" si="12"/>
        <v>0</v>
      </c>
      <c r="BA47" s="67">
        <f t="shared" si="12"/>
        <v>0</v>
      </c>
      <c r="BB47" s="67">
        <f t="shared" si="12"/>
        <v>0</v>
      </c>
      <c r="BC47" s="67">
        <f t="shared" si="12"/>
        <v>0</v>
      </c>
      <c r="BD47" s="67">
        <f t="shared" si="12"/>
        <v>0</v>
      </c>
      <c r="BE47" s="67">
        <f t="shared" si="12"/>
        <v>0</v>
      </c>
      <c r="BF47" s="67">
        <f t="shared" si="12"/>
        <v>0</v>
      </c>
      <c r="BG47" s="67">
        <f t="shared" si="12"/>
        <v>0</v>
      </c>
      <c r="BH47" s="67">
        <f t="shared" si="12"/>
        <v>0</v>
      </c>
      <c r="BI47" s="67">
        <f t="shared" si="12"/>
        <v>0</v>
      </c>
      <c r="BJ47" s="67">
        <f t="shared" si="12"/>
        <v>0</v>
      </c>
      <c r="BK47" s="67">
        <f t="shared" si="12"/>
        <v>60620712.079999998</v>
      </c>
      <c r="BL47" s="67">
        <f t="shared" si="12"/>
        <v>0</v>
      </c>
      <c r="BM47" s="67">
        <f t="shared" si="12"/>
        <v>84668082.060000002</v>
      </c>
      <c r="BN47" s="67">
        <f t="shared" si="12"/>
        <v>0</v>
      </c>
      <c r="BO47" s="67">
        <f t="shared" ref="BO47:BW47" si="13">SUM(BO43:BO46)</f>
        <v>0</v>
      </c>
      <c r="BP47" s="67">
        <f t="shared" si="13"/>
        <v>0</v>
      </c>
      <c r="BQ47" s="67">
        <f t="shared" si="13"/>
        <v>0</v>
      </c>
      <c r="BR47" s="67">
        <f t="shared" si="13"/>
        <v>0</v>
      </c>
      <c r="BS47" s="67">
        <f t="shared" si="13"/>
        <v>0</v>
      </c>
      <c r="BT47" s="67"/>
      <c r="BU47" s="67">
        <f t="shared" si="13"/>
        <v>60620712.079999998</v>
      </c>
      <c r="BV47" s="67">
        <f t="shared" si="13"/>
        <v>0</v>
      </c>
      <c r="BW47" s="67">
        <f t="shared" si="13"/>
        <v>84668082.060000002</v>
      </c>
    </row>
    <row r="48" spans="1:75" ht="15.75" thickTop="1" x14ac:dyDescent="0.25">
      <c r="A48" s="72"/>
      <c r="B48" s="73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</row>
    <row r="49" spans="1:75" x14ac:dyDescent="0.25">
      <c r="A49" s="16"/>
      <c r="B49" s="14" t="s">
        <v>126</v>
      </c>
      <c r="C49" s="17"/>
      <c r="D49" s="12"/>
      <c r="E49" s="12"/>
      <c r="F49" s="12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17"/>
      <c r="S49" s="12"/>
      <c r="T49" s="12"/>
      <c r="U49" s="12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17"/>
      <c r="AH49" s="12"/>
      <c r="AI49" s="12"/>
      <c r="AJ49" s="12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17"/>
      <c r="AW49" s="12"/>
      <c r="AX49" s="12"/>
      <c r="AY49" s="12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17"/>
      <c r="BL49" s="12"/>
      <c r="BM49" s="12"/>
      <c r="BN49" s="12"/>
      <c r="BO49" s="58"/>
      <c r="BP49" s="58"/>
      <c r="BQ49" s="58"/>
      <c r="BR49" s="58"/>
      <c r="BS49" s="58"/>
      <c r="BT49" s="58"/>
      <c r="BU49" s="58"/>
      <c r="BV49" s="58"/>
      <c r="BW49" s="58"/>
    </row>
    <row r="50" spans="1:75" x14ac:dyDescent="0.25">
      <c r="A50" s="59">
        <v>501</v>
      </c>
      <c r="B50" s="63" t="s">
        <v>127</v>
      </c>
      <c r="C50" s="62">
        <v>0</v>
      </c>
      <c r="D50" s="62">
        <v>0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R50" s="62">
        <v>0</v>
      </c>
      <c r="S50" s="62">
        <v>0</v>
      </c>
      <c r="T50" s="62">
        <v>0</v>
      </c>
      <c r="U50" s="62">
        <v>0</v>
      </c>
      <c r="V50" s="62">
        <v>0</v>
      </c>
      <c r="W50" s="62">
        <v>0</v>
      </c>
      <c r="X50" s="62">
        <v>0</v>
      </c>
      <c r="Y50" s="62">
        <v>0</v>
      </c>
      <c r="Z50" s="62">
        <v>0</v>
      </c>
      <c r="AA50" s="62">
        <v>0</v>
      </c>
      <c r="AB50" s="62">
        <v>0</v>
      </c>
      <c r="AC50" s="62">
        <v>0</v>
      </c>
      <c r="AD50" s="62">
        <v>0</v>
      </c>
      <c r="AE50" s="62">
        <v>0</v>
      </c>
      <c r="AF50" s="62">
        <v>0</v>
      </c>
      <c r="AG50" s="62">
        <v>0</v>
      </c>
      <c r="AH50" s="62">
        <v>0</v>
      </c>
      <c r="AI50" s="62">
        <v>0</v>
      </c>
      <c r="AJ50" s="62">
        <v>0</v>
      </c>
      <c r="AK50" s="62">
        <v>0</v>
      </c>
      <c r="AL50" s="62">
        <v>0</v>
      </c>
      <c r="AM50" s="62">
        <v>0</v>
      </c>
      <c r="AN50" s="62">
        <v>0</v>
      </c>
      <c r="AO50" s="62">
        <v>0</v>
      </c>
      <c r="AP50" s="62">
        <v>0</v>
      </c>
      <c r="AQ50" s="62">
        <v>0</v>
      </c>
      <c r="AR50" s="62">
        <v>0</v>
      </c>
      <c r="AS50" s="62">
        <v>0</v>
      </c>
      <c r="AT50" s="62">
        <v>0</v>
      </c>
      <c r="AU50" s="62">
        <v>0</v>
      </c>
      <c r="AV50" s="62">
        <v>0</v>
      </c>
      <c r="AW50" s="62">
        <v>0</v>
      </c>
      <c r="AX50" s="62">
        <v>0</v>
      </c>
      <c r="AY50" s="62">
        <v>0</v>
      </c>
      <c r="AZ50" s="62">
        <v>0</v>
      </c>
      <c r="BA50" s="62">
        <v>0</v>
      </c>
      <c r="BB50" s="62">
        <v>0</v>
      </c>
      <c r="BC50" s="62">
        <v>0</v>
      </c>
      <c r="BD50" s="62">
        <v>0</v>
      </c>
      <c r="BE50" s="62">
        <v>0</v>
      </c>
      <c r="BF50" s="62">
        <v>0</v>
      </c>
      <c r="BG50" s="62">
        <v>0</v>
      </c>
      <c r="BH50" s="62">
        <v>0</v>
      </c>
      <c r="BI50" s="62">
        <v>0</v>
      </c>
      <c r="BJ50" s="62">
        <v>0</v>
      </c>
      <c r="BK50" s="62">
        <v>0</v>
      </c>
      <c r="BL50" s="62">
        <v>0</v>
      </c>
      <c r="BM50" s="62">
        <v>0</v>
      </c>
      <c r="BN50" s="62">
        <v>370112846.81999999</v>
      </c>
      <c r="BO50" s="62">
        <v>0</v>
      </c>
      <c r="BP50" s="62">
        <v>370112846.81999999</v>
      </c>
      <c r="BQ50" s="62">
        <v>0</v>
      </c>
      <c r="BR50" s="62">
        <v>0</v>
      </c>
      <c r="BS50" s="62">
        <v>0</v>
      </c>
      <c r="BT50" s="62"/>
      <c r="BU50" s="64">
        <f>+C50+F50+I50+L50+O50+R50+U50+X50+AA50+AD50+AG50+AJ50+AM50+AP50+AS50+AV50+AY50+BB50+BE50+BH50+BK50+BN50+BQ50</f>
        <v>370112846.81999999</v>
      </c>
      <c r="BV50" s="64">
        <f>+D50+G50+J50+M50+P50+S50+V50+Y50+AB50+AE50+AH50+AK50+AN50+AQ50+AT50+AW50+AZ50+BC50+BF50+BI50+BL50+BO50+BR50</f>
        <v>0</v>
      </c>
      <c r="BW50" s="64">
        <f>+E50+H50+K50+N50+Q50+T50+W50+Z50+AC50+AF50+AI50+AL50+AO50+AR50+AU50+AX50+BA50+BD50+BG50+BJ50+BM50+BP50+BS50</f>
        <v>370112846.81999999</v>
      </c>
    </row>
    <row r="51" spans="1:75" s="68" customFormat="1" ht="15.75" thickBot="1" x14ac:dyDescent="0.3">
      <c r="A51" s="65">
        <v>500</v>
      </c>
      <c r="B51" s="66" t="s">
        <v>128</v>
      </c>
      <c r="C51" s="67">
        <f t="shared" ref="C51:BN51" si="14">SUM(C50)</f>
        <v>0</v>
      </c>
      <c r="D51" s="67">
        <f t="shared" si="14"/>
        <v>0</v>
      </c>
      <c r="E51" s="67">
        <f t="shared" si="14"/>
        <v>0</v>
      </c>
      <c r="F51" s="67">
        <f t="shared" si="14"/>
        <v>0</v>
      </c>
      <c r="G51" s="67">
        <f t="shared" si="14"/>
        <v>0</v>
      </c>
      <c r="H51" s="67">
        <f t="shared" si="14"/>
        <v>0</v>
      </c>
      <c r="I51" s="67">
        <f t="shared" si="14"/>
        <v>0</v>
      </c>
      <c r="J51" s="67">
        <f t="shared" si="14"/>
        <v>0</v>
      </c>
      <c r="K51" s="67">
        <f t="shared" si="14"/>
        <v>0</v>
      </c>
      <c r="L51" s="67">
        <f t="shared" si="14"/>
        <v>0</v>
      </c>
      <c r="M51" s="67">
        <f t="shared" si="14"/>
        <v>0</v>
      </c>
      <c r="N51" s="67">
        <f t="shared" si="14"/>
        <v>0</v>
      </c>
      <c r="O51" s="67">
        <f t="shared" si="14"/>
        <v>0</v>
      </c>
      <c r="P51" s="67">
        <f t="shared" si="14"/>
        <v>0</v>
      </c>
      <c r="Q51" s="67">
        <f t="shared" si="14"/>
        <v>0</v>
      </c>
      <c r="R51" s="67">
        <f t="shared" si="14"/>
        <v>0</v>
      </c>
      <c r="S51" s="67">
        <f t="shared" si="14"/>
        <v>0</v>
      </c>
      <c r="T51" s="67">
        <f t="shared" si="14"/>
        <v>0</v>
      </c>
      <c r="U51" s="67">
        <f t="shared" si="14"/>
        <v>0</v>
      </c>
      <c r="V51" s="67">
        <f t="shared" si="14"/>
        <v>0</v>
      </c>
      <c r="W51" s="67">
        <f t="shared" si="14"/>
        <v>0</v>
      </c>
      <c r="X51" s="67">
        <f t="shared" si="14"/>
        <v>0</v>
      </c>
      <c r="Y51" s="67">
        <f t="shared" si="14"/>
        <v>0</v>
      </c>
      <c r="Z51" s="67">
        <f t="shared" si="14"/>
        <v>0</v>
      </c>
      <c r="AA51" s="67">
        <f t="shared" si="14"/>
        <v>0</v>
      </c>
      <c r="AB51" s="67">
        <f t="shared" si="14"/>
        <v>0</v>
      </c>
      <c r="AC51" s="67">
        <f t="shared" si="14"/>
        <v>0</v>
      </c>
      <c r="AD51" s="67">
        <f t="shared" si="14"/>
        <v>0</v>
      </c>
      <c r="AE51" s="67">
        <f t="shared" si="14"/>
        <v>0</v>
      </c>
      <c r="AF51" s="67">
        <f t="shared" si="14"/>
        <v>0</v>
      </c>
      <c r="AG51" s="67">
        <f t="shared" si="14"/>
        <v>0</v>
      </c>
      <c r="AH51" s="67">
        <f t="shared" si="14"/>
        <v>0</v>
      </c>
      <c r="AI51" s="67">
        <f t="shared" si="14"/>
        <v>0</v>
      </c>
      <c r="AJ51" s="67">
        <f t="shared" si="14"/>
        <v>0</v>
      </c>
      <c r="AK51" s="67">
        <f t="shared" si="14"/>
        <v>0</v>
      </c>
      <c r="AL51" s="67">
        <f t="shared" si="14"/>
        <v>0</v>
      </c>
      <c r="AM51" s="67">
        <f t="shared" si="14"/>
        <v>0</v>
      </c>
      <c r="AN51" s="67">
        <f t="shared" si="14"/>
        <v>0</v>
      </c>
      <c r="AO51" s="67">
        <f t="shared" si="14"/>
        <v>0</v>
      </c>
      <c r="AP51" s="67">
        <f t="shared" si="14"/>
        <v>0</v>
      </c>
      <c r="AQ51" s="67">
        <f t="shared" si="14"/>
        <v>0</v>
      </c>
      <c r="AR51" s="67">
        <f t="shared" si="14"/>
        <v>0</v>
      </c>
      <c r="AS51" s="67">
        <f t="shared" si="14"/>
        <v>0</v>
      </c>
      <c r="AT51" s="67">
        <f t="shared" si="14"/>
        <v>0</v>
      </c>
      <c r="AU51" s="67">
        <f t="shared" si="14"/>
        <v>0</v>
      </c>
      <c r="AV51" s="67">
        <f t="shared" si="14"/>
        <v>0</v>
      </c>
      <c r="AW51" s="67">
        <f t="shared" si="14"/>
        <v>0</v>
      </c>
      <c r="AX51" s="67">
        <f t="shared" si="14"/>
        <v>0</v>
      </c>
      <c r="AY51" s="67">
        <f t="shared" si="14"/>
        <v>0</v>
      </c>
      <c r="AZ51" s="67">
        <f t="shared" si="14"/>
        <v>0</v>
      </c>
      <c r="BA51" s="67">
        <f t="shared" si="14"/>
        <v>0</v>
      </c>
      <c r="BB51" s="67">
        <f t="shared" si="14"/>
        <v>0</v>
      </c>
      <c r="BC51" s="67">
        <f t="shared" si="14"/>
        <v>0</v>
      </c>
      <c r="BD51" s="67">
        <f t="shared" si="14"/>
        <v>0</v>
      </c>
      <c r="BE51" s="67">
        <f t="shared" si="14"/>
        <v>0</v>
      </c>
      <c r="BF51" s="67">
        <f t="shared" si="14"/>
        <v>0</v>
      </c>
      <c r="BG51" s="67">
        <f t="shared" si="14"/>
        <v>0</v>
      </c>
      <c r="BH51" s="67">
        <f t="shared" si="14"/>
        <v>0</v>
      </c>
      <c r="BI51" s="67">
        <f t="shared" si="14"/>
        <v>0</v>
      </c>
      <c r="BJ51" s="67">
        <f t="shared" si="14"/>
        <v>0</v>
      </c>
      <c r="BK51" s="67">
        <f t="shared" si="14"/>
        <v>0</v>
      </c>
      <c r="BL51" s="67">
        <f t="shared" si="14"/>
        <v>0</v>
      </c>
      <c r="BM51" s="67">
        <f t="shared" si="14"/>
        <v>0</v>
      </c>
      <c r="BN51" s="67">
        <f t="shared" si="14"/>
        <v>370112846.81999999</v>
      </c>
      <c r="BO51" s="67">
        <f t="shared" ref="BO51:BW51" si="15">SUM(BO50)</f>
        <v>0</v>
      </c>
      <c r="BP51" s="67">
        <f t="shared" si="15"/>
        <v>370112846.81999999</v>
      </c>
      <c r="BQ51" s="67">
        <f t="shared" si="15"/>
        <v>0</v>
      </c>
      <c r="BR51" s="67">
        <f t="shared" si="15"/>
        <v>0</v>
      </c>
      <c r="BS51" s="67">
        <f t="shared" si="15"/>
        <v>0</v>
      </c>
      <c r="BT51" s="67"/>
      <c r="BU51" s="67">
        <f t="shared" si="15"/>
        <v>370112846.81999999</v>
      </c>
      <c r="BV51" s="67">
        <f t="shared" si="15"/>
        <v>0</v>
      </c>
      <c r="BW51" s="67">
        <f t="shared" si="15"/>
        <v>370112846.81999999</v>
      </c>
    </row>
    <row r="52" spans="1:75" ht="15.75" thickTop="1" x14ac:dyDescent="0.25">
      <c r="A52" s="72"/>
      <c r="B52" s="73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</row>
    <row r="53" spans="1:75" x14ac:dyDescent="0.25">
      <c r="A53" s="16"/>
      <c r="B53" s="14" t="s">
        <v>129</v>
      </c>
      <c r="C53" s="17"/>
      <c r="D53" s="12"/>
      <c r="E53" s="12"/>
      <c r="F53" s="12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17"/>
      <c r="S53" s="12"/>
      <c r="T53" s="12"/>
      <c r="U53" s="12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17"/>
      <c r="AH53" s="12"/>
      <c r="AI53" s="12"/>
      <c r="AJ53" s="12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17"/>
      <c r="AW53" s="12"/>
      <c r="AX53" s="12"/>
      <c r="AY53" s="12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17"/>
      <c r="BL53" s="12"/>
      <c r="BM53" s="12"/>
      <c r="BN53" s="12"/>
      <c r="BO53" s="58"/>
      <c r="BP53" s="58"/>
      <c r="BQ53" s="58"/>
      <c r="BR53" s="58"/>
      <c r="BS53" s="58"/>
      <c r="BT53" s="58"/>
      <c r="BU53" s="58"/>
      <c r="BV53" s="58"/>
      <c r="BW53" s="58"/>
    </row>
    <row r="54" spans="1:75" x14ac:dyDescent="0.25">
      <c r="A54" s="59">
        <v>701</v>
      </c>
      <c r="B54" s="63" t="s">
        <v>130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>
        <v>0</v>
      </c>
      <c r="Y54" s="62">
        <v>0</v>
      </c>
      <c r="Z54" s="62">
        <v>0</v>
      </c>
      <c r="AA54" s="62">
        <v>0</v>
      </c>
      <c r="AB54" s="62">
        <v>0</v>
      </c>
      <c r="AC54" s="62">
        <v>0</v>
      </c>
      <c r="AD54" s="62">
        <v>0</v>
      </c>
      <c r="AE54" s="62">
        <v>0</v>
      </c>
      <c r="AF54" s="62">
        <v>0</v>
      </c>
      <c r="AG54" s="62">
        <v>0</v>
      </c>
      <c r="AH54" s="62">
        <v>0</v>
      </c>
      <c r="AI54" s="62">
        <v>0</v>
      </c>
      <c r="AJ54" s="62">
        <v>0</v>
      </c>
      <c r="AK54" s="62">
        <v>0</v>
      </c>
      <c r="AL54" s="62">
        <v>0</v>
      </c>
      <c r="AM54" s="62">
        <v>0</v>
      </c>
      <c r="AN54" s="62">
        <v>0</v>
      </c>
      <c r="AO54" s="62">
        <v>0</v>
      </c>
      <c r="AP54" s="62">
        <v>0</v>
      </c>
      <c r="AQ54" s="62">
        <v>0</v>
      </c>
      <c r="AR54" s="62">
        <v>0</v>
      </c>
      <c r="AS54" s="62">
        <v>0</v>
      </c>
      <c r="AT54" s="62">
        <v>0</v>
      </c>
      <c r="AU54" s="62">
        <v>0</v>
      </c>
      <c r="AV54" s="62">
        <v>0</v>
      </c>
      <c r="AW54" s="62">
        <v>0</v>
      </c>
      <c r="AX54" s="62">
        <v>0</v>
      </c>
      <c r="AY54" s="62">
        <v>0</v>
      </c>
      <c r="AZ54" s="62">
        <v>0</v>
      </c>
      <c r="BA54" s="62">
        <v>0</v>
      </c>
      <c r="BB54" s="62">
        <v>0</v>
      </c>
      <c r="BC54" s="62">
        <v>0</v>
      </c>
      <c r="BD54" s="62">
        <v>0</v>
      </c>
      <c r="BE54" s="62">
        <v>0</v>
      </c>
      <c r="BF54" s="62">
        <v>0</v>
      </c>
      <c r="BG54" s="62">
        <v>0</v>
      </c>
      <c r="BH54" s="62">
        <v>0</v>
      </c>
      <c r="BI54" s="62">
        <v>0</v>
      </c>
      <c r="BJ54" s="62">
        <v>0</v>
      </c>
      <c r="BK54" s="62">
        <v>0</v>
      </c>
      <c r="BL54" s="62">
        <v>0</v>
      </c>
      <c r="BM54" s="62">
        <v>0</v>
      </c>
      <c r="BN54" s="62">
        <v>0</v>
      </c>
      <c r="BO54" s="62">
        <v>0</v>
      </c>
      <c r="BP54" s="62">
        <v>0</v>
      </c>
      <c r="BQ54" s="62">
        <v>880432193.63999999</v>
      </c>
      <c r="BR54" s="62">
        <v>0</v>
      </c>
      <c r="BS54" s="62">
        <v>1095305113.3900001</v>
      </c>
      <c r="BT54" s="62"/>
      <c r="BU54" s="64">
        <f t="shared" ref="BU54:BW55" si="16">+C54+F54+I54+L54+O54+R54+U54+X54+AA54+AD54+AG54+AJ54+AM54+AP54+AS54+AV54+AY54+BB54+BE54+BH54+BK54+BN54+BQ54</f>
        <v>880432193.63999999</v>
      </c>
      <c r="BV54" s="64">
        <f t="shared" si="16"/>
        <v>0</v>
      </c>
      <c r="BW54" s="64">
        <f t="shared" si="16"/>
        <v>1095305113.3900001</v>
      </c>
    </row>
    <row r="55" spans="1:75" x14ac:dyDescent="0.25">
      <c r="A55" s="59">
        <f>A54 + 1</f>
        <v>702</v>
      </c>
      <c r="B55" s="63" t="s">
        <v>131</v>
      </c>
      <c r="C55" s="62">
        <v>0</v>
      </c>
      <c r="D55" s="62">
        <v>0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  <c r="T55" s="62">
        <v>0</v>
      </c>
      <c r="U55" s="62">
        <v>0</v>
      </c>
      <c r="V55" s="62">
        <v>0</v>
      </c>
      <c r="W55" s="62">
        <v>0</v>
      </c>
      <c r="X55" s="62">
        <v>0</v>
      </c>
      <c r="Y55" s="62">
        <v>0</v>
      </c>
      <c r="Z55" s="62">
        <v>0</v>
      </c>
      <c r="AA55" s="62">
        <v>0</v>
      </c>
      <c r="AB55" s="62">
        <v>0</v>
      </c>
      <c r="AC55" s="62">
        <v>0</v>
      </c>
      <c r="AD55" s="62">
        <v>0</v>
      </c>
      <c r="AE55" s="62">
        <v>0</v>
      </c>
      <c r="AF55" s="62">
        <v>0</v>
      </c>
      <c r="AG55" s="62">
        <v>0</v>
      </c>
      <c r="AH55" s="62">
        <v>0</v>
      </c>
      <c r="AI55" s="62">
        <v>0</v>
      </c>
      <c r="AJ55" s="62">
        <v>0</v>
      </c>
      <c r="AK55" s="62">
        <v>0</v>
      </c>
      <c r="AL55" s="62">
        <v>0</v>
      </c>
      <c r="AM55" s="62">
        <v>0</v>
      </c>
      <c r="AN55" s="62">
        <v>0</v>
      </c>
      <c r="AO55" s="62">
        <v>0</v>
      </c>
      <c r="AP55" s="62">
        <v>0</v>
      </c>
      <c r="AQ55" s="62">
        <v>0</v>
      </c>
      <c r="AR55" s="62">
        <v>0</v>
      </c>
      <c r="AS55" s="62">
        <v>0</v>
      </c>
      <c r="AT55" s="62">
        <v>0</v>
      </c>
      <c r="AU55" s="62">
        <v>0</v>
      </c>
      <c r="AV55" s="62">
        <v>0</v>
      </c>
      <c r="AW55" s="62">
        <v>0</v>
      </c>
      <c r="AX55" s="62">
        <v>0</v>
      </c>
      <c r="AY55" s="62">
        <v>0</v>
      </c>
      <c r="AZ55" s="62">
        <v>0</v>
      </c>
      <c r="BA55" s="62">
        <v>0</v>
      </c>
      <c r="BB55" s="62">
        <v>0</v>
      </c>
      <c r="BC55" s="62">
        <v>0</v>
      </c>
      <c r="BD55" s="62">
        <v>0</v>
      </c>
      <c r="BE55" s="62">
        <v>0</v>
      </c>
      <c r="BF55" s="62">
        <v>0</v>
      </c>
      <c r="BG55" s="62">
        <v>0</v>
      </c>
      <c r="BH55" s="62">
        <v>0</v>
      </c>
      <c r="BI55" s="62">
        <v>0</v>
      </c>
      <c r="BJ55" s="62">
        <v>0</v>
      </c>
      <c r="BK55" s="62">
        <v>0</v>
      </c>
      <c r="BL55" s="62">
        <v>0</v>
      </c>
      <c r="BM55" s="62">
        <v>0</v>
      </c>
      <c r="BN55" s="62">
        <v>0</v>
      </c>
      <c r="BO55" s="62">
        <v>0</v>
      </c>
      <c r="BP55" s="62">
        <v>0</v>
      </c>
      <c r="BQ55" s="62">
        <v>7747000</v>
      </c>
      <c r="BR55" s="62">
        <v>0</v>
      </c>
      <c r="BS55" s="62">
        <v>17831265.649999999</v>
      </c>
      <c r="BT55" s="62"/>
      <c r="BU55" s="64">
        <f t="shared" si="16"/>
        <v>7747000</v>
      </c>
      <c r="BV55" s="64">
        <f t="shared" si="16"/>
        <v>0</v>
      </c>
      <c r="BW55" s="64">
        <f t="shared" si="16"/>
        <v>17831265.649999999</v>
      </c>
    </row>
    <row r="56" spans="1:75" s="68" customFormat="1" ht="15.75" thickBot="1" x14ac:dyDescent="0.3">
      <c r="A56" s="65">
        <v>700</v>
      </c>
      <c r="B56" s="66" t="s">
        <v>132</v>
      </c>
      <c r="C56" s="67">
        <f t="shared" ref="C56:BN56" si="17">SUM(C54:C55)</f>
        <v>0</v>
      </c>
      <c r="D56" s="67">
        <f t="shared" si="17"/>
        <v>0</v>
      </c>
      <c r="E56" s="67">
        <f t="shared" si="17"/>
        <v>0</v>
      </c>
      <c r="F56" s="67">
        <f t="shared" si="17"/>
        <v>0</v>
      </c>
      <c r="G56" s="67">
        <f t="shared" si="17"/>
        <v>0</v>
      </c>
      <c r="H56" s="67">
        <f t="shared" si="17"/>
        <v>0</v>
      </c>
      <c r="I56" s="67">
        <f t="shared" si="17"/>
        <v>0</v>
      </c>
      <c r="J56" s="67">
        <f t="shared" si="17"/>
        <v>0</v>
      </c>
      <c r="K56" s="67">
        <f t="shared" si="17"/>
        <v>0</v>
      </c>
      <c r="L56" s="67">
        <f t="shared" si="17"/>
        <v>0</v>
      </c>
      <c r="M56" s="67">
        <f t="shared" si="17"/>
        <v>0</v>
      </c>
      <c r="N56" s="67">
        <f t="shared" si="17"/>
        <v>0</v>
      </c>
      <c r="O56" s="67">
        <f t="shared" si="17"/>
        <v>0</v>
      </c>
      <c r="P56" s="67">
        <f t="shared" si="17"/>
        <v>0</v>
      </c>
      <c r="Q56" s="67">
        <f t="shared" si="17"/>
        <v>0</v>
      </c>
      <c r="R56" s="67">
        <f t="shared" si="17"/>
        <v>0</v>
      </c>
      <c r="S56" s="67">
        <f t="shared" si="17"/>
        <v>0</v>
      </c>
      <c r="T56" s="67">
        <f t="shared" si="17"/>
        <v>0</v>
      </c>
      <c r="U56" s="67">
        <f t="shared" si="17"/>
        <v>0</v>
      </c>
      <c r="V56" s="67">
        <f t="shared" si="17"/>
        <v>0</v>
      </c>
      <c r="W56" s="67">
        <f t="shared" si="17"/>
        <v>0</v>
      </c>
      <c r="X56" s="67">
        <f t="shared" si="17"/>
        <v>0</v>
      </c>
      <c r="Y56" s="67">
        <f t="shared" si="17"/>
        <v>0</v>
      </c>
      <c r="Z56" s="67">
        <f t="shared" si="17"/>
        <v>0</v>
      </c>
      <c r="AA56" s="67">
        <f t="shared" si="17"/>
        <v>0</v>
      </c>
      <c r="AB56" s="67">
        <f t="shared" si="17"/>
        <v>0</v>
      </c>
      <c r="AC56" s="67">
        <f t="shared" si="17"/>
        <v>0</v>
      </c>
      <c r="AD56" s="67">
        <f t="shared" si="17"/>
        <v>0</v>
      </c>
      <c r="AE56" s="67">
        <f t="shared" si="17"/>
        <v>0</v>
      </c>
      <c r="AF56" s="67">
        <f t="shared" si="17"/>
        <v>0</v>
      </c>
      <c r="AG56" s="67">
        <f t="shared" si="17"/>
        <v>0</v>
      </c>
      <c r="AH56" s="67">
        <f t="shared" si="17"/>
        <v>0</v>
      </c>
      <c r="AI56" s="67">
        <f t="shared" si="17"/>
        <v>0</v>
      </c>
      <c r="AJ56" s="67">
        <f t="shared" si="17"/>
        <v>0</v>
      </c>
      <c r="AK56" s="67">
        <f t="shared" si="17"/>
        <v>0</v>
      </c>
      <c r="AL56" s="67">
        <f t="shared" si="17"/>
        <v>0</v>
      </c>
      <c r="AM56" s="67">
        <f t="shared" si="17"/>
        <v>0</v>
      </c>
      <c r="AN56" s="67">
        <f t="shared" si="17"/>
        <v>0</v>
      </c>
      <c r="AO56" s="67">
        <f t="shared" si="17"/>
        <v>0</v>
      </c>
      <c r="AP56" s="67">
        <f t="shared" si="17"/>
        <v>0</v>
      </c>
      <c r="AQ56" s="67">
        <f t="shared" si="17"/>
        <v>0</v>
      </c>
      <c r="AR56" s="67">
        <f t="shared" si="17"/>
        <v>0</v>
      </c>
      <c r="AS56" s="67">
        <f t="shared" si="17"/>
        <v>0</v>
      </c>
      <c r="AT56" s="67">
        <f t="shared" si="17"/>
        <v>0</v>
      </c>
      <c r="AU56" s="67">
        <f t="shared" si="17"/>
        <v>0</v>
      </c>
      <c r="AV56" s="67">
        <f t="shared" si="17"/>
        <v>0</v>
      </c>
      <c r="AW56" s="67">
        <f t="shared" si="17"/>
        <v>0</v>
      </c>
      <c r="AX56" s="67">
        <f t="shared" si="17"/>
        <v>0</v>
      </c>
      <c r="AY56" s="67">
        <f t="shared" si="17"/>
        <v>0</v>
      </c>
      <c r="AZ56" s="67">
        <f t="shared" si="17"/>
        <v>0</v>
      </c>
      <c r="BA56" s="67">
        <f t="shared" si="17"/>
        <v>0</v>
      </c>
      <c r="BB56" s="67">
        <f t="shared" si="17"/>
        <v>0</v>
      </c>
      <c r="BC56" s="67">
        <f t="shared" si="17"/>
        <v>0</v>
      </c>
      <c r="BD56" s="67">
        <f t="shared" si="17"/>
        <v>0</v>
      </c>
      <c r="BE56" s="67">
        <f t="shared" si="17"/>
        <v>0</v>
      </c>
      <c r="BF56" s="67">
        <f t="shared" si="17"/>
        <v>0</v>
      </c>
      <c r="BG56" s="67">
        <f t="shared" si="17"/>
        <v>0</v>
      </c>
      <c r="BH56" s="67">
        <f t="shared" si="17"/>
        <v>0</v>
      </c>
      <c r="BI56" s="67">
        <f t="shared" si="17"/>
        <v>0</v>
      </c>
      <c r="BJ56" s="67">
        <f t="shared" si="17"/>
        <v>0</v>
      </c>
      <c r="BK56" s="67">
        <f t="shared" si="17"/>
        <v>0</v>
      </c>
      <c r="BL56" s="67">
        <f t="shared" si="17"/>
        <v>0</v>
      </c>
      <c r="BM56" s="67">
        <f t="shared" si="17"/>
        <v>0</v>
      </c>
      <c r="BN56" s="67">
        <f t="shared" si="17"/>
        <v>0</v>
      </c>
      <c r="BO56" s="67">
        <f t="shared" ref="BO56:BW56" si="18">SUM(BO54:BO55)</f>
        <v>0</v>
      </c>
      <c r="BP56" s="67">
        <f t="shared" si="18"/>
        <v>0</v>
      </c>
      <c r="BQ56" s="67">
        <f t="shared" si="18"/>
        <v>888179193.63999999</v>
      </c>
      <c r="BR56" s="67">
        <f t="shared" si="18"/>
        <v>0</v>
      </c>
      <c r="BS56" s="67">
        <f t="shared" si="18"/>
        <v>1113136379.0400002</v>
      </c>
      <c r="BT56" s="67"/>
      <c r="BU56" s="67">
        <f t="shared" si="18"/>
        <v>888179193.63999999</v>
      </c>
      <c r="BV56" s="67">
        <f t="shared" si="18"/>
        <v>0</v>
      </c>
      <c r="BW56" s="67">
        <f t="shared" si="18"/>
        <v>1113136379.0400002</v>
      </c>
    </row>
    <row r="57" spans="1:75" ht="16.5" thickTop="1" thickBot="1" x14ac:dyDescent="0.3">
      <c r="A57" s="75"/>
      <c r="B57" s="76" t="s">
        <v>133</v>
      </c>
      <c r="C57" s="77">
        <f t="shared" ref="C57:BN57" si="19">+C25+C33+C40+C47+C51+C56</f>
        <v>259629701.49000001</v>
      </c>
      <c r="D57" s="77">
        <f t="shared" si="19"/>
        <v>14060020.810000001</v>
      </c>
      <c r="E57" s="77">
        <f t="shared" si="19"/>
        <v>342744848.94</v>
      </c>
      <c r="F57" s="77">
        <f t="shared" si="19"/>
        <v>53848.07</v>
      </c>
      <c r="G57" s="77">
        <f t="shared" si="19"/>
        <v>0</v>
      </c>
      <c r="H57" s="77">
        <f t="shared" si="19"/>
        <v>245367.38999999998</v>
      </c>
      <c r="I57" s="77">
        <f t="shared" si="19"/>
        <v>59077717.540000007</v>
      </c>
      <c r="J57" s="77">
        <f t="shared" si="19"/>
        <v>0</v>
      </c>
      <c r="K57" s="77">
        <f t="shared" si="19"/>
        <v>75204509.390000001</v>
      </c>
      <c r="L57" s="77">
        <f t="shared" si="19"/>
        <v>76809650.290000007</v>
      </c>
      <c r="M57" s="77">
        <f t="shared" si="19"/>
        <v>0</v>
      </c>
      <c r="N57" s="77">
        <f t="shared" si="19"/>
        <v>112414716.26000001</v>
      </c>
      <c r="O57" s="77">
        <f t="shared" si="19"/>
        <v>32707405.73</v>
      </c>
      <c r="P57" s="77">
        <f t="shared" si="19"/>
        <v>0</v>
      </c>
      <c r="Q57" s="77">
        <f t="shared" si="19"/>
        <v>49579880.780000001</v>
      </c>
      <c r="R57" s="77">
        <f t="shared" si="19"/>
        <v>12720210.789999999</v>
      </c>
      <c r="S57" s="77">
        <f t="shared" si="19"/>
        <v>492753.76</v>
      </c>
      <c r="T57" s="77">
        <f t="shared" si="19"/>
        <v>27409261.260000002</v>
      </c>
      <c r="U57" s="77">
        <f t="shared" si="19"/>
        <v>11025489.08</v>
      </c>
      <c r="V57" s="77">
        <f t="shared" si="19"/>
        <v>0</v>
      </c>
      <c r="W57" s="77">
        <f t="shared" si="19"/>
        <v>19649271.18</v>
      </c>
      <c r="X57" s="77">
        <f t="shared" si="19"/>
        <v>94553474.140000001</v>
      </c>
      <c r="Y57" s="77">
        <f t="shared" si="19"/>
        <v>0</v>
      </c>
      <c r="Z57" s="77">
        <f t="shared" si="19"/>
        <v>228250094.44</v>
      </c>
      <c r="AA57" s="77">
        <f t="shared" si="19"/>
        <v>217384669.57999998</v>
      </c>
      <c r="AB57" s="77">
        <f t="shared" si="19"/>
        <v>0</v>
      </c>
      <c r="AC57" s="77">
        <f t="shared" si="19"/>
        <v>424379417.23000002</v>
      </c>
      <c r="AD57" s="77">
        <f t="shared" si="19"/>
        <v>271635334.92999995</v>
      </c>
      <c r="AE57" s="77">
        <f t="shared" si="19"/>
        <v>0</v>
      </c>
      <c r="AF57" s="77">
        <f t="shared" si="19"/>
        <v>616611754.41999996</v>
      </c>
      <c r="AG57" s="77">
        <f t="shared" si="19"/>
        <v>2990668.87</v>
      </c>
      <c r="AH57" s="77">
        <f t="shared" si="19"/>
        <v>0</v>
      </c>
      <c r="AI57" s="77">
        <f t="shared" si="19"/>
        <v>4039482.68</v>
      </c>
      <c r="AJ57" s="77">
        <f t="shared" si="19"/>
        <v>156156253.50999999</v>
      </c>
      <c r="AK57" s="77">
        <f t="shared" si="19"/>
        <v>0</v>
      </c>
      <c r="AL57" s="77">
        <f t="shared" si="19"/>
        <v>291676849.75999999</v>
      </c>
      <c r="AM57" s="77">
        <f t="shared" si="19"/>
        <v>929435.24</v>
      </c>
      <c r="AN57" s="77">
        <f t="shared" si="19"/>
        <v>0</v>
      </c>
      <c r="AO57" s="77">
        <f t="shared" si="19"/>
        <v>1263247.25</v>
      </c>
      <c r="AP57" s="77">
        <f t="shared" si="19"/>
        <v>21121039.379999999</v>
      </c>
      <c r="AQ57" s="77">
        <f t="shared" si="19"/>
        <v>0</v>
      </c>
      <c r="AR57" s="77">
        <f t="shared" si="19"/>
        <v>29429980.869999997</v>
      </c>
      <c r="AS57" s="77">
        <f t="shared" si="19"/>
        <v>1250952.92</v>
      </c>
      <c r="AT57" s="77">
        <f t="shared" si="19"/>
        <v>0</v>
      </c>
      <c r="AU57" s="77">
        <f t="shared" si="19"/>
        <v>1790164.3000000003</v>
      </c>
      <c r="AV57" s="77">
        <f t="shared" si="19"/>
        <v>0</v>
      </c>
      <c r="AW57" s="77">
        <f t="shared" si="19"/>
        <v>0</v>
      </c>
      <c r="AX57" s="77">
        <f t="shared" si="19"/>
        <v>0</v>
      </c>
      <c r="AY57" s="77">
        <f t="shared" si="19"/>
        <v>1198320.3599999999</v>
      </c>
      <c r="AZ57" s="77">
        <f t="shared" si="19"/>
        <v>0</v>
      </c>
      <c r="BA57" s="77">
        <f t="shared" si="19"/>
        <v>5413543.96</v>
      </c>
      <c r="BB57" s="77">
        <f t="shared" si="19"/>
        <v>0</v>
      </c>
      <c r="BC57" s="77">
        <f t="shared" si="19"/>
        <v>0</v>
      </c>
      <c r="BD57" s="77">
        <f t="shared" si="19"/>
        <v>0</v>
      </c>
      <c r="BE57" s="77">
        <f t="shared" si="19"/>
        <v>0</v>
      </c>
      <c r="BF57" s="77">
        <f t="shared" si="19"/>
        <v>0</v>
      </c>
      <c r="BG57" s="77">
        <f t="shared" si="19"/>
        <v>0</v>
      </c>
      <c r="BH57" s="77">
        <f t="shared" si="19"/>
        <v>97292127.070000008</v>
      </c>
      <c r="BI57" s="77">
        <f t="shared" si="19"/>
        <v>0</v>
      </c>
      <c r="BJ57" s="77">
        <f t="shared" si="19"/>
        <v>4487781.2300000004</v>
      </c>
      <c r="BK57" s="77">
        <f t="shared" si="19"/>
        <v>65442320.799999997</v>
      </c>
      <c r="BL57" s="77">
        <f t="shared" si="19"/>
        <v>0</v>
      </c>
      <c r="BM57" s="77">
        <f t="shared" si="19"/>
        <v>89489690.780000001</v>
      </c>
      <c r="BN57" s="77">
        <f t="shared" si="19"/>
        <v>370112846.81999999</v>
      </c>
      <c r="BO57" s="77">
        <f t="shared" ref="BO57:BW57" si="20">+BO25+BO33+BO40+BO47+BO51+BO56</f>
        <v>0</v>
      </c>
      <c r="BP57" s="77">
        <f t="shared" si="20"/>
        <v>370112846.81999999</v>
      </c>
      <c r="BQ57" s="77">
        <f t="shared" si="20"/>
        <v>888179193.63999999</v>
      </c>
      <c r="BR57" s="77">
        <f t="shared" si="20"/>
        <v>0</v>
      </c>
      <c r="BS57" s="77">
        <f t="shared" si="20"/>
        <v>1113136379.0400002</v>
      </c>
      <c r="BT57" s="77"/>
      <c r="BU57" s="77">
        <f>+BU12+BU25+BU33+BU40+BU47+BU51+BU56</f>
        <v>2640270660.25</v>
      </c>
      <c r="BV57" s="77">
        <f t="shared" si="20"/>
        <v>14552774.57</v>
      </c>
      <c r="BW57" s="77">
        <f t="shared" si="20"/>
        <v>3807329087.9800005</v>
      </c>
    </row>
  </sheetData>
  <mergeCells count="75">
    <mergeCell ref="B1:J1"/>
    <mergeCell ref="C3:F3"/>
    <mergeCell ref="B7:B8"/>
    <mergeCell ref="C7:E7"/>
    <mergeCell ref="F7:H7"/>
    <mergeCell ref="I7:K7"/>
    <mergeCell ref="AS7:AU7"/>
    <mergeCell ref="L7:N7"/>
    <mergeCell ref="O7:Q7"/>
    <mergeCell ref="R7:T7"/>
    <mergeCell ref="U7:W7"/>
    <mergeCell ref="X7:Z7"/>
    <mergeCell ref="AA7:AC7"/>
    <mergeCell ref="AD7:AF7"/>
    <mergeCell ref="AG7:AI7"/>
    <mergeCell ref="AJ7:AL7"/>
    <mergeCell ref="AM7:AO7"/>
    <mergeCell ref="AP7:AR7"/>
    <mergeCell ref="BN7:BP7"/>
    <mergeCell ref="BQ7:BS7"/>
    <mergeCell ref="BT7:BT8"/>
    <mergeCell ref="BU7:BW8"/>
    <mergeCell ref="C8:E8"/>
    <mergeCell ref="F8:H8"/>
    <mergeCell ref="I8:K8"/>
    <mergeCell ref="L8:N8"/>
    <mergeCell ref="O8:Q8"/>
    <mergeCell ref="R8:T8"/>
    <mergeCell ref="AV7:AX7"/>
    <mergeCell ref="AY7:BA7"/>
    <mergeCell ref="BB7:BD7"/>
    <mergeCell ref="BE7:BG7"/>
    <mergeCell ref="BH7:BJ7"/>
    <mergeCell ref="BK7:BM7"/>
    <mergeCell ref="BB8:BD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C9:D9"/>
    <mergeCell ref="F9:G9"/>
    <mergeCell ref="I9:J9"/>
    <mergeCell ref="L9:M9"/>
    <mergeCell ref="O9:P9"/>
    <mergeCell ref="BE8:BG8"/>
    <mergeCell ref="BH8:BJ8"/>
    <mergeCell ref="BK8:BM8"/>
    <mergeCell ref="BN8:BP8"/>
    <mergeCell ref="BQ8:BS8"/>
    <mergeCell ref="AY9:AZ9"/>
    <mergeCell ref="R9:S9"/>
    <mergeCell ref="U9:V9"/>
    <mergeCell ref="X9:Y9"/>
    <mergeCell ref="AA9:AB9"/>
    <mergeCell ref="AD9:AE9"/>
    <mergeCell ref="AG9:AH9"/>
    <mergeCell ref="AJ9:AK9"/>
    <mergeCell ref="AM9:AN9"/>
    <mergeCell ref="AP9:AQ9"/>
    <mergeCell ref="AS9:AT9"/>
    <mergeCell ref="AV9:AW9"/>
    <mergeCell ref="BU9:BV9"/>
    <mergeCell ref="BB9:BC9"/>
    <mergeCell ref="BE9:BF9"/>
    <mergeCell ref="BH9:BI9"/>
    <mergeCell ref="BK9:BL9"/>
    <mergeCell ref="BN9:BO9"/>
    <mergeCell ref="BQ9:BR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9EB1F-3082-45B8-98F5-A195D4E0CC68}">
  <sheetPr codeName="Foglio2"/>
  <dimension ref="A1:F70"/>
  <sheetViews>
    <sheetView workbookViewId="0">
      <selection activeCell="B1" sqref="B1:D1"/>
    </sheetView>
  </sheetViews>
  <sheetFormatPr defaultRowHeight="15" x14ac:dyDescent="0.25"/>
  <cols>
    <col min="1" max="1" width="16.5703125" customWidth="1"/>
    <col min="2" max="2" width="72.28515625" customWidth="1"/>
    <col min="3" max="3" width="26" customWidth="1"/>
    <col min="4" max="4" width="28" customWidth="1"/>
    <col min="5" max="5" width="28" style="2" customWidth="1"/>
    <col min="6" max="6" width="25.28515625" style="2" customWidth="1"/>
    <col min="257" max="257" width="16.5703125" customWidth="1"/>
    <col min="258" max="258" width="72.28515625" customWidth="1"/>
    <col min="259" max="259" width="26" customWidth="1"/>
    <col min="260" max="261" width="28" customWidth="1"/>
    <col min="262" max="262" width="25.28515625" customWidth="1"/>
    <col min="513" max="513" width="16.5703125" customWidth="1"/>
    <col min="514" max="514" width="72.28515625" customWidth="1"/>
    <col min="515" max="515" width="26" customWidth="1"/>
    <col min="516" max="517" width="28" customWidth="1"/>
    <col min="518" max="518" width="25.28515625" customWidth="1"/>
    <col min="769" max="769" width="16.5703125" customWidth="1"/>
    <col min="770" max="770" width="72.28515625" customWidth="1"/>
    <col min="771" max="771" width="26" customWidth="1"/>
    <col min="772" max="773" width="28" customWidth="1"/>
    <col min="774" max="774" width="25.28515625" customWidth="1"/>
    <col min="1025" max="1025" width="16.5703125" customWidth="1"/>
    <col min="1026" max="1026" width="72.28515625" customWidth="1"/>
    <col min="1027" max="1027" width="26" customWidth="1"/>
    <col min="1028" max="1029" width="28" customWidth="1"/>
    <col min="1030" max="1030" width="25.28515625" customWidth="1"/>
    <col min="1281" max="1281" width="16.5703125" customWidth="1"/>
    <col min="1282" max="1282" width="72.28515625" customWidth="1"/>
    <col min="1283" max="1283" width="26" customWidth="1"/>
    <col min="1284" max="1285" width="28" customWidth="1"/>
    <col min="1286" max="1286" width="25.28515625" customWidth="1"/>
    <col min="1537" max="1537" width="16.5703125" customWidth="1"/>
    <col min="1538" max="1538" width="72.28515625" customWidth="1"/>
    <col min="1539" max="1539" width="26" customWidth="1"/>
    <col min="1540" max="1541" width="28" customWidth="1"/>
    <col min="1542" max="1542" width="25.28515625" customWidth="1"/>
    <col min="1793" max="1793" width="16.5703125" customWidth="1"/>
    <col min="1794" max="1794" width="72.28515625" customWidth="1"/>
    <col min="1795" max="1795" width="26" customWidth="1"/>
    <col min="1796" max="1797" width="28" customWidth="1"/>
    <col min="1798" max="1798" width="25.28515625" customWidth="1"/>
    <col min="2049" max="2049" width="16.5703125" customWidth="1"/>
    <col min="2050" max="2050" width="72.28515625" customWidth="1"/>
    <col min="2051" max="2051" width="26" customWidth="1"/>
    <col min="2052" max="2053" width="28" customWidth="1"/>
    <col min="2054" max="2054" width="25.28515625" customWidth="1"/>
    <col min="2305" max="2305" width="16.5703125" customWidth="1"/>
    <col min="2306" max="2306" width="72.28515625" customWidth="1"/>
    <col min="2307" max="2307" width="26" customWidth="1"/>
    <col min="2308" max="2309" width="28" customWidth="1"/>
    <col min="2310" max="2310" width="25.28515625" customWidth="1"/>
    <col min="2561" max="2561" width="16.5703125" customWidth="1"/>
    <col min="2562" max="2562" width="72.28515625" customWidth="1"/>
    <col min="2563" max="2563" width="26" customWidth="1"/>
    <col min="2564" max="2565" width="28" customWidth="1"/>
    <col min="2566" max="2566" width="25.28515625" customWidth="1"/>
    <col min="2817" max="2817" width="16.5703125" customWidth="1"/>
    <col min="2818" max="2818" width="72.28515625" customWidth="1"/>
    <col min="2819" max="2819" width="26" customWidth="1"/>
    <col min="2820" max="2821" width="28" customWidth="1"/>
    <col min="2822" max="2822" width="25.28515625" customWidth="1"/>
    <col min="3073" max="3073" width="16.5703125" customWidth="1"/>
    <col min="3074" max="3074" width="72.28515625" customWidth="1"/>
    <col min="3075" max="3075" width="26" customWidth="1"/>
    <col min="3076" max="3077" width="28" customWidth="1"/>
    <col min="3078" max="3078" width="25.28515625" customWidth="1"/>
    <col min="3329" max="3329" width="16.5703125" customWidth="1"/>
    <col min="3330" max="3330" width="72.28515625" customWidth="1"/>
    <col min="3331" max="3331" width="26" customWidth="1"/>
    <col min="3332" max="3333" width="28" customWidth="1"/>
    <col min="3334" max="3334" width="25.28515625" customWidth="1"/>
    <col min="3585" max="3585" width="16.5703125" customWidth="1"/>
    <col min="3586" max="3586" width="72.28515625" customWidth="1"/>
    <col min="3587" max="3587" width="26" customWidth="1"/>
    <col min="3588" max="3589" width="28" customWidth="1"/>
    <col min="3590" max="3590" width="25.28515625" customWidth="1"/>
    <col min="3841" max="3841" width="16.5703125" customWidth="1"/>
    <col min="3842" max="3842" width="72.28515625" customWidth="1"/>
    <col min="3843" max="3843" width="26" customWidth="1"/>
    <col min="3844" max="3845" width="28" customWidth="1"/>
    <col min="3846" max="3846" width="25.28515625" customWidth="1"/>
    <col min="4097" max="4097" width="16.5703125" customWidth="1"/>
    <col min="4098" max="4098" width="72.28515625" customWidth="1"/>
    <col min="4099" max="4099" width="26" customWidth="1"/>
    <col min="4100" max="4101" width="28" customWidth="1"/>
    <col min="4102" max="4102" width="25.28515625" customWidth="1"/>
    <col min="4353" max="4353" width="16.5703125" customWidth="1"/>
    <col min="4354" max="4354" width="72.28515625" customWidth="1"/>
    <col min="4355" max="4355" width="26" customWidth="1"/>
    <col min="4356" max="4357" width="28" customWidth="1"/>
    <col min="4358" max="4358" width="25.28515625" customWidth="1"/>
    <col min="4609" max="4609" width="16.5703125" customWidth="1"/>
    <col min="4610" max="4610" width="72.28515625" customWidth="1"/>
    <col min="4611" max="4611" width="26" customWidth="1"/>
    <col min="4612" max="4613" width="28" customWidth="1"/>
    <col min="4614" max="4614" width="25.28515625" customWidth="1"/>
    <col min="4865" max="4865" width="16.5703125" customWidth="1"/>
    <col min="4866" max="4866" width="72.28515625" customWidth="1"/>
    <col min="4867" max="4867" width="26" customWidth="1"/>
    <col min="4868" max="4869" width="28" customWidth="1"/>
    <col min="4870" max="4870" width="25.28515625" customWidth="1"/>
    <col min="5121" max="5121" width="16.5703125" customWidth="1"/>
    <col min="5122" max="5122" width="72.28515625" customWidth="1"/>
    <col min="5123" max="5123" width="26" customWidth="1"/>
    <col min="5124" max="5125" width="28" customWidth="1"/>
    <col min="5126" max="5126" width="25.28515625" customWidth="1"/>
    <col min="5377" max="5377" width="16.5703125" customWidth="1"/>
    <col min="5378" max="5378" width="72.28515625" customWidth="1"/>
    <col min="5379" max="5379" width="26" customWidth="1"/>
    <col min="5380" max="5381" width="28" customWidth="1"/>
    <col min="5382" max="5382" width="25.28515625" customWidth="1"/>
    <col min="5633" max="5633" width="16.5703125" customWidth="1"/>
    <col min="5634" max="5634" width="72.28515625" customWidth="1"/>
    <col min="5635" max="5635" width="26" customWidth="1"/>
    <col min="5636" max="5637" width="28" customWidth="1"/>
    <col min="5638" max="5638" width="25.28515625" customWidth="1"/>
    <col min="5889" max="5889" width="16.5703125" customWidth="1"/>
    <col min="5890" max="5890" width="72.28515625" customWidth="1"/>
    <col min="5891" max="5891" width="26" customWidth="1"/>
    <col min="5892" max="5893" width="28" customWidth="1"/>
    <col min="5894" max="5894" width="25.28515625" customWidth="1"/>
    <col min="6145" max="6145" width="16.5703125" customWidth="1"/>
    <col min="6146" max="6146" width="72.28515625" customWidth="1"/>
    <col min="6147" max="6147" width="26" customWidth="1"/>
    <col min="6148" max="6149" width="28" customWidth="1"/>
    <col min="6150" max="6150" width="25.28515625" customWidth="1"/>
    <col min="6401" max="6401" width="16.5703125" customWidth="1"/>
    <col min="6402" max="6402" width="72.28515625" customWidth="1"/>
    <col min="6403" max="6403" width="26" customWidth="1"/>
    <col min="6404" max="6405" width="28" customWidth="1"/>
    <col min="6406" max="6406" width="25.28515625" customWidth="1"/>
    <col min="6657" max="6657" width="16.5703125" customWidth="1"/>
    <col min="6658" max="6658" width="72.28515625" customWidth="1"/>
    <col min="6659" max="6659" width="26" customWidth="1"/>
    <col min="6660" max="6661" width="28" customWidth="1"/>
    <col min="6662" max="6662" width="25.28515625" customWidth="1"/>
    <col min="6913" max="6913" width="16.5703125" customWidth="1"/>
    <col min="6914" max="6914" width="72.28515625" customWidth="1"/>
    <col min="6915" max="6915" width="26" customWidth="1"/>
    <col min="6916" max="6917" width="28" customWidth="1"/>
    <col min="6918" max="6918" width="25.28515625" customWidth="1"/>
    <col min="7169" max="7169" width="16.5703125" customWidth="1"/>
    <col min="7170" max="7170" width="72.28515625" customWidth="1"/>
    <col min="7171" max="7171" width="26" customWidth="1"/>
    <col min="7172" max="7173" width="28" customWidth="1"/>
    <col min="7174" max="7174" width="25.28515625" customWidth="1"/>
    <col min="7425" max="7425" width="16.5703125" customWidth="1"/>
    <col min="7426" max="7426" width="72.28515625" customWidth="1"/>
    <col min="7427" max="7427" width="26" customWidth="1"/>
    <col min="7428" max="7429" width="28" customWidth="1"/>
    <col min="7430" max="7430" width="25.28515625" customWidth="1"/>
    <col min="7681" max="7681" width="16.5703125" customWidth="1"/>
    <col min="7682" max="7682" width="72.28515625" customWidth="1"/>
    <col min="7683" max="7683" width="26" customWidth="1"/>
    <col min="7684" max="7685" width="28" customWidth="1"/>
    <col min="7686" max="7686" width="25.28515625" customWidth="1"/>
    <col min="7937" max="7937" width="16.5703125" customWidth="1"/>
    <col min="7938" max="7938" width="72.28515625" customWidth="1"/>
    <col min="7939" max="7939" width="26" customWidth="1"/>
    <col min="7940" max="7941" width="28" customWidth="1"/>
    <col min="7942" max="7942" width="25.28515625" customWidth="1"/>
    <col min="8193" max="8193" width="16.5703125" customWidth="1"/>
    <col min="8194" max="8194" width="72.28515625" customWidth="1"/>
    <col min="8195" max="8195" width="26" customWidth="1"/>
    <col min="8196" max="8197" width="28" customWidth="1"/>
    <col min="8198" max="8198" width="25.28515625" customWidth="1"/>
    <col min="8449" max="8449" width="16.5703125" customWidth="1"/>
    <col min="8450" max="8450" width="72.28515625" customWidth="1"/>
    <col min="8451" max="8451" width="26" customWidth="1"/>
    <col min="8452" max="8453" width="28" customWidth="1"/>
    <col min="8454" max="8454" width="25.28515625" customWidth="1"/>
    <col min="8705" max="8705" width="16.5703125" customWidth="1"/>
    <col min="8706" max="8706" width="72.28515625" customWidth="1"/>
    <col min="8707" max="8707" width="26" customWidth="1"/>
    <col min="8708" max="8709" width="28" customWidth="1"/>
    <col min="8710" max="8710" width="25.28515625" customWidth="1"/>
    <col min="8961" max="8961" width="16.5703125" customWidth="1"/>
    <col min="8962" max="8962" width="72.28515625" customWidth="1"/>
    <col min="8963" max="8963" width="26" customWidth="1"/>
    <col min="8964" max="8965" width="28" customWidth="1"/>
    <col min="8966" max="8966" width="25.28515625" customWidth="1"/>
    <col min="9217" max="9217" width="16.5703125" customWidth="1"/>
    <col min="9218" max="9218" width="72.28515625" customWidth="1"/>
    <col min="9219" max="9219" width="26" customWidth="1"/>
    <col min="9220" max="9221" width="28" customWidth="1"/>
    <col min="9222" max="9222" width="25.28515625" customWidth="1"/>
    <col min="9473" max="9473" width="16.5703125" customWidth="1"/>
    <col min="9474" max="9474" width="72.28515625" customWidth="1"/>
    <col min="9475" max="9475" width="26" customWidth="1"/>
    <col min="9476" max="9477" width="28" customWidth="1"/>
    <col min="9478" max="9478" width="25.28515625" customWidth="1"/>
    <col min="9729" max="9729" width="16.5703125" customWidth="1"/>
    <col min="9730" max="9730" width="72.28515625" customWidth="1"/>
    <col min="9731" max="9731" width="26" customWidth="1"/>
    <col min="9732" max="9733" width="28" customWidth="1"/>
    <col min="9734" max="9734" width="25.28515625" customWidth="1"/>
    <col min="9985" max="9985" width="16.5703125" customWidth="1"/>
    <col min="9986" max="9986" width="72.28515625" customWidth="1"/>
    <col min="9987" max="9987" width="26" customWidth="1"/>
    <col min="9988" max="9989" width="28" customWidth="1"/>
    <col min="9990" max="9990" width="25.28515625" customWidth="1"/>
    <col min="10241" max="10241" width="16.5703125" customWidth="1"/>
    <col min="10242" max="10242" width="72.28515625" customWidth="1"/>
    <col min="10243" max="10243" width="26" customWidth="1"/>
    <col min="10244" max="10245" width="28" customWidth="1"/>
    <col min="10246" max="10246" width="25.28515625" customWidth="1"/>
    <col min="10497" max="10497" width="16.5703125" customWidth="1"/>
    <col min="10498" max="10498" width="72.28515625" customWidth="1"/>
    <col min="10499" max="10499" width="26" customWidth="1"/>
    <col min="10500" max="10501" width="28" customWidth="1"/>
    <col min="10502" max="10502" width="25.28515625" customWidth="1"/>
    <col min="10753" max="10753" width="16.5703125" customWidth="1"/>
    <col min="10754" max="10754" width="72.28515625" customWidth="1"/>
    <col min="10755" max="10755" width="26" customWidth="1"/>
    <col min="10756" max="10757" width="28" customWidth="1"/>
    <col min="10758" max="10758" width="25.28515625" customWidth="1"/>
    <col min="11009" max="11009" width="16.5703125" customWidth="1"/>
    <col min="11010" max="11010" width="72.28515625" customWidth="1"/>
    <col min="11011" max="11011" width="26" customWidth="1"/>
    <col min="11012" max="11013" width="28" customWidth="1"/>
    <col min="11014" max="11014" width="25.28515625" customWidth="1"/>
    <col min="11265" max="11265" width="16.5703125" customWidth="1"/>
    <col min="11266" max="11266" width="72.28515625" customWidth="1"/>
    <col min="11267" max="11267" width="26" customWidth="1"/>
    <col min="11268" max="11269" width="28" customWidth="1"/>
    <col min="11270" max="11270" width="25.28515625" customWidth="1"/>
    <col min="11521" max="11521" width="16.5703125" customWidth="1"/>
    <col min="11522" max="11522" width="72.28515625" customWidth="1"/>
    <col min="11523" max="11523" width="26" customWidth="1"/>
    <col min="11524" max="11525" width="28" customWidth="1"/>
    <col min="11526" max="11526" width="25.28515625" customWidth="1"/>
    <col min="11777" max="11777" width="16.5703125" customWidth="1"/>
    <col min="11778" max="11778" width="72.28515625" customWidth="1"/>
    <col min="11779" max="11779" width="26" customWidth="1"/>
    <col min="11780" max="11781" width="28" customWidth="1"/>
    <col min="11782" max="11782" width="25.28515625" customWidth="1"/>
    <col min="12033" max="12033" width="16.5703125" customWidth="1"/>
    <col min="12034" max="12034" width="72.28515625" customWidth="1"/>
    <col min="12035" max="12035" width="26" customWidth="1"/>
    <col min="12036" max="12037" width="28" customWidth="1"/>
    <col min="12038" max="12038" width="25.28515625" customWidth="1"/>
    <col min="12289" max="12289" width="16.5703125" customWidth="1"/>
    <col min="12290" max="12290" width="72.28515625" customWidth="1"/>
    <col min="12291" max="12291" width="26" customWidth="1"/>
    <col min="12292" max="12293" width="28" customWidth="1"/>
    <col min="12294" max="12294" width="25.28515625" customWidth="1"/>
    <col min="12545" max="12545" width="16.5703125" customWidth="1"/>
    <col min="12546" max="12546" width="72.28515625" customWidth="1"/>
    <col min="12547" max="12547" width="26" customWidth="1"/>
    <col min="12548" max="12549" width="28" customWidth="1"/>
    <col min="12550" max="12550" width="25.28515625" customWidth="1"/>
    <col min="12801" max="12801" width="16.5703125" customWidth="1"/>
    <col min="12802" max="12802" width="72.28515625" customWidth="1"/>
    <col min="12803" max="12803" width="26" customWidth="1"/>
    <col min="12804" max="12805" width="28" customWidth="1"/>
    <col min="12806" max="12806" width="25.28515625" customWidth="1"/>
    <col min="13057" max="13057" width="16.5703125" customWidth="1"/>
    <col min="13058" max="13058" width="72.28515625" customWidth="1"/>
    <col min="13059" max="13059" width="26" customWidth="1"/>
    <col min="13060" max="13061" width="28" customWidth="1"/>
    <col min="13062" max="13062" width="25.28515625" customWidth="1"/>
    <col min="13313" max="13313" width="16.5703125" customWidth="1"/>
    <col min="13314" max="13314" width="72.28515625" customWidth="1"/>
    <col min="13315" max="13315" width="26" customWidth="1"/>
    <col min="13316" max="13317" width="28" customWidth="1"/>
    <col min="13318" max="13318" width="25.28515625" customWidth="1"/>
    <col min="13569" max="13569" width="16.5703125" customWidth="1"/>
    <col min="13570" max="13570" width="72.28515625" customWidth="1"/>
    <col min="13571" max="13571" width="26" customWidth="1"/>
    <col min="13572" max="13573" width="28" customWidth="1"/>
    <col min="13574" max="13574" width="25.28515625" customWidth="1"/>
    <col min="13825" max="13825" width="16.5703125" customWidth="1"/>
    <col min="13826" max="13826" width="72.28515625" customWidth="1"/>
    <col min="13827" max="13827" width="26" customWidth="1"/>
    <col min="13828" max="13829" width="28" customWidth="1"/>
    <col min="13830" max="13830" width="25.28515625" customWidth="1"/>
    <col min="14081" max="14081" width="16.5703125" customWidth="1"/>
    <col min="14082" max="14082" width="72.28515625" customWidth="1"/>
    <col min="14083" max="14083" width="26" customWidth="1"/>
    <col min="14084" max="14085" width="28" customWidth="1"/>
    <col min="14086" max="14086" width="25.28515625" customWidth="1"/>
    <col min="14337" max="14337" width="16.5703125" customWidth="1"/>
    <col min="14338" max="14338" width="72.28515625" customWidth="1"/>
    <col min="14339" max="14339" width="26" customWidth="1"/>
    <col min="14340" max="14341" width="28" customWidth="1"/>
    <col min="14342" max="14342" width="25.28515625" customWidth="1"/>
    <col min="14593" max="14593" width="16.5703125" customWidth="1"/>
    <col min="14594" max="14594" width="72.28515625" customWidth="1"/>
    <col min="14595" max="14595" width="26" customWidth="1"/>
    <col min="14596" max="14597" width="28" customWidth="1"/>
    <col min="14598" max="14598" width="25.28515625" customWidth="1"/>
    <col min="14849" max="14849" width="16.5703125" customWidth="1"/>
    <col min="14850" max="14850" width="72.28515625" customWidth="1"/>
    <col min="14851" max="14851" width="26" customWidth="1"/>
    <col min="14852" max="14853" width="28" customWidth="1"/>
    <col min="14854" max="14854" width="25.28515625" customWidth="1"/>
    <col min="15105" max="15105" width="16.5703125" customWidth="1"/>
    <col min="15106" max="15106" width="72.28515625" customWidth="1"/>
    <col min="15107" max="15107" width="26" customWidth="1"/>
    <col min="15108" max="15109" width="28" customWidth="1"/>
    <col min="15110" max="15110" width="25.28515625" customWidth="1"/>
    <col min="15361" max="15361" width="16.5703125" customWidth="1"/>
    <col min="15362" max="15362" width="72.28515625" customWidth="1"/>
    <col min="15363" max="15363" width="26" customWidth="1"/>
    <col min="15364" max="15365" width="28" customWidth="1"/>
    <col min="15366" max="15366" width="25.28515625" customWidth="1"/>
    <col min="15617" max="15617" width="16.5703125" customWidth="1"/>
    <col min="15618" max="15618" width="72.28515625" customWidth="1"/>
    <col min="15619" max="15619" width="26" customWidth="1"/>
    <col min="15620" max="15621" width="28" customWidth="1"/>
    <col min="15622" max="15622" width="25.28515625" customWidth="1"/>
    <col min="15873" max="15873" width="16.5703125" customWidth="1"/>
    <col min="15874" max="15874" width="72.28515625" customWidth="1"/>
    <col min="15875" max="15875" width="26" customWidth="1"/>
    <col min="15876" max="15877" width="28" customWidth="1"/>
    <col min="15878" max="15878" width="25.28515625" customWidth="1"/>
    <col min="16129" max="16129" width="16.5703125" customWidth="1"/>
    <col min="16130" max="16130" width="72.28515625" customWidth="1"/>
    <col min="16131" max="16131" width="26" customWidth="1"/>
    <col min="16132" max="16133" width="28" customWidth="1"/>
    <col min="16134" max="16134" width="25.28515625" customWidth="1"/>
  </cols>
  <sheetData>
    <row r="1" spans="1:6" ht="40.5" customHeight="1" x14ac:dyDescent="0.25">
      <c r="B1" s="78"/>
      <c r="C1" s="79"/>
      <c r="D1" s="79"/>
      <c r="E1"/>
      <c r="F1"/>
    </row>
    <row r="2" spans="1:6" x14ac:dyDescent="0.25">
      <c r="A2" s="80" t="s">
        <v>0</v>
      </c>
      <c r="B2" s="80"/>
      <c r="C2" s="80"/>
      <c r="D2" s="80"/>
      <c r="E2"/>
      <c r="F2"/>
    </row>
    <row r="3" spans="1:6" x14ac:dyDescent="0.25">
      <c r="E3"/>
      <c r="F3"/>
    </row>
    <row r="4" spans="1:6" ht="18.75" x14ac:dyDescent="0.3">
      <c r="A4" s="1" t="s">
        <v>1</v>
      </c>
    </row>
    <row r="5" spans="1:6" ht="18.75" x14ac:dyDescent="0.3">
      <c r="A5" s="1"/>
      <c r="B5" s="3" t="s">
        <v>2</v>
      </c>
      <c r="C5" s="4">
        <v>2025</v>
      </c>
    </row>
    <row r="7" spans="1:6" ht="24" customHeight="1" x14ac:dyDescent="0.25">
      <c r="A7" s="5" t="s">
        <v>3</v>
      </c>
      <c r="B7" s="6" t="s">
        <v>4</v>
      </c>
      <c r="C7" s="7" t="s">
        <v>5</v>
      </c>
      <c r="D7" s="7" t="s">
        <v>6</v>
      </c>
      <c r="E7" s="8"/>
      <c r="F7" s="8"/>
    </row>
    <row r="8" spans="1:6" x14ac:dyDescent="0.25">
      <c r="A8" s="9"/>
      <c r="B8" s="10" t="s">
        <v>7</v>
      </c>
      <c r="C8" s="11">
        <v>14060020.810000001</v>
      </c>
      <c r="D8" s="12"/>
      <c r="E8" s="13"/>
      <c r="F8" s="13"/>
    </row>
    <row r="9" spans="1:6" x14ac:dyDescent="0.25">
      <c r="A9" s="9"/>
      <c r="B9" s="14" t="s">
        <v>8</v>
      </c>
      <c r="C9" s="11">
        <v>492753.76</v>
      </c>
      <c r="D9" s="12"/>
      <c r="E9" s="13"/>
      <c r="F9" s="13"/>
    </row>
    <row r="10" spans="1:6" x14ac:dyDescent="0.25">
      <c r="A10" s="9"/>
      <c r="B10" s="14" t="s">
        <v>9</v>
      </c>
      <c r="C10" s="11">
        <v>0</v>
      </c>
      <c r="D10" s="12"/>
      <c r="E10" s="13"/>
      <c r="F10" s="13"/>
    </row>
    <row r="11" spans="1:6" x14ac:dyDescent="0.25">
      <c r="A11" s="9"/>
      <c r="B11" s="14" t="s">
        <v>10</v>
      </c>
      <c r="C11" s="11"/>
      <c r="D11" s="11">
        <v>0</v>
      </c>
      <c r="E11" s="13"/>
      <c r="F11" s="13"/>
    </row>
    <row r="12" spans="1:6" x14ac:dyDescent="0.25">
      <c r="A12" s="9"/>
      <c r="B12" s="15"/>
      <c r="C12" s="11"/>
      <c r="D12" s="12"/>
      <c r="E12" s="13"/>
      <c r="F12" s="13"/>
    </row>
    <row r="13" spans="1:6" x14ac:dyDescent="0.25">
      <c r="A13" s="16" t="s">
        <v>11</v>
      </c>
      <c r="B13" s="14" t="s">
        <v>12</v>
      </c>
      <c r="C13" s="17"/>
      <c r="D13" s="12"/>
      <c r="E13" s="13"/>
      <c r="F13" s="13"/>
    </row>
    <row r="14" spans="1:6" x14ac:dyDescent="0.25">
      <c r="A14" s="18">
        <v>10101</v>
      </c>
      <c r="B14" s="19" t="s">
        <v>13</v>
      </c>
      <c r="C14" s="11">
        <v>471832257</v>
      </c>
      <c r="D14" s="11">
        <v>0</v>
      </c>
      <c r="E14" s="20"/>
      <c r="F14" s="20"/>
    </row>
    <row r="15" spans="1:6" x14ac:dyDescent="0.25">
      <c r="A15" s="18">
        <v>10102</v>
      </c>
      <c r="B15" s="19" t="s">
        <v>14</v>
      </c>
      <c r="C15" s="11">
        <v>0</v>
      </c>
      <c r="D15" s="11">
        <v>0</v>
      </c>
      <c r="E15" s="20"/>
      <c r="F15" s="20"/>
    </row>
    <row r="16" spans="1:6" x14ac:dyDescent="0.25">
      <c r="A16" s="18">
        <v>10103</v>
      </c>
      <c r="B16" s="19" t="s">
        <v>15</v>
      </c>
      <c r="C16" s="11">
        <v>0</v>
      </c>
      <c r="D16" s="11">
        <v>0</v>
      </c>
      <c r="E16" s="20"/>
      <c r="F16" s="20"/>
    </row>
    <row r="17" spans="1:6" x14ac:dyDescent="0.25">
      <c r="A17" s="18">
        <v>10104</v>
      </c>
      <c r="B17" s="19" t="s">
        <v>16</v>
      </c>
      <c r="C17" s="11">
        <v>0</v>
      </c>
      <c r="D17" s="11">
        <v>0</v>
      </c>
      <c r="E17" s="20"/>
      <c r="F17" s="20"/>
    </row>
    <row r="18" spans="1:6" x14ac:dyDescent="0.25">
      <c r="A18" s="18">
        <v>10301</v>
      </c>
      <c r="B18" s="19" t="s">
        <v>17</v>
      </c>
      <c r="C18" s="11">
        <v>129740630.89</v>
      </c>
      <c r="D18" s="11">
        <v>0</v>
      </c>
      <c r="E18" s="20"/>
      <c r="F18" s="20"/>
    </row>
    <row r="19" spans="1:6" x14ac:dyDescent="0.25">
      <c r="A19" s="18">
        <v>10302</v>
      </c>
      <c r="B19" s="19" t="s">
        <v>18</v>
      </c>
      <c r="C19" s="11">
        <v>0</v>
      </c>
      <c r="D19" s="11">
        <v>0</v>
      </c>
      <c r="E19" s="20"/>
      <c r="F19" s="20"/>
    </row>
    <row r="20" spans="1:6" x14ac:dyDescent="0.25">
      <c r="A20" s="21">
        <v>10000</v>
      </c>
      <c r="B20" s="22" t="s">
        <v>19</v>
      </c>
      <c r="C20" s="23">
        <f>SUM(C14:C19)</f>
        <v>601572887.88999999</v>
      </c>
      <c r="D20" s="23">
        <f>SUM(D14:D19)</f>
        <v>0</v>
      </c>
      <c r="E20" s="20"/>
      <c r="F20" s="20"/>
    </row>
    <row r="21" spans="1:6" x14ac:dyDescent="0.25">
      <c r="A21" s="24"/>
      <c r="B21" s="13"/>
      <c r="C21" s="25"/>
      <c r="D21" s="25"/>
      <c r="E21" s="20"/>
      <c r="F21" s="20"/>
    </row>
    <row r="22" spans="1:6" x14ac:dyDescent="0.25">
      <c r="A22" s="26" t="s">
        <v>20</v>
      </c>
      <c r="B22" s="14" t="s">
        <v>21</v>
      </c>
      <c r="C22" s="11"/>
      <c r="D22" s="12"/>
      <c r="E22" s="13"/>
      <c r="F22" s="13"/>
    </row>
    <row r="23" spans="1:6" x14ac:dyDescent="0.25">
      <c r="A23" s="18">
        <v>20101</v>
      </c>
      <c r="B23" s="19" t="s">
        <v>22</v>
      </c>
      <c r="C23" s="11">
        <v>78805790.239999995</v>
      </c>
      <c r="D23" s="11">
        <v>0</v>
      </c>
      <c r="E23" s="20"/>
      <c r="F23" s="20"/>
    </row>
    <row r="24" spans="1:6" x14ac:dyDescent="0.25">
      <c r="A24" s="27">
        <v>20102</v>
      </c>
      <c r="B24" s="28" t="s">
        <v>23</v>
      </c>
      <c r="C24" s="11">
        <v>13000</v>
      </c>
      <c r="D24" s="11">
        <v>0</v>
      </c>
      <c r="E24" s="20"/>
      <c r="F24" s="20"/>
    </row>
    <row r="25" spans="1:6" x14ac:dyDescent="0.25">
      <c r="A25" s="18">
        <v>20103</v>
      </c>
      <c r="B25" s="19" t="s">
        <v>24</v>
      </c>
      <c r="C25" s="11">
        <v>2731250</v>
      </c>
      <c r="D25" s="11">
        <v>0</v>
      </c>
      <c r="E25" s="20"/>
      <c r="F25" s="20"/>
    </row>
    <row r="26" spans="1:6" x14ac:dyDescent="0.25">
      <c r="A26" s="18">
        <v>20104</v>
      </c>
      <c r="B26" s="19" t="s">
        <v>25</v>
      </c>
      <c r="C26" s="11">
        <v>6714000</v>
      </c>
      <c r="D26" s="11">
        <v>0</v>
      </c>
      <c r="E26" s="20"/>
      <c r="F26" s="20"/>
    </row>
    <row r="27" spans="1:6" x14ac:dyDescent="0.25">
      <c r="A27" s="18">
        <v>20105</v>
      </c>
      <c r="B27" s="19" t="s">
        <v>26</v>
      </c>
      <c r="C27" s="11">
        <v>408773.4</v>
      </c>
      <c r="D27" s="11">
        <v>0</v>
      </c>
      <c r="E27" s="20"/>
      <c r="F27" s="20"/>
    </row>
    <row r="28" spans="1:6" x14ac:dyDescent="0.25">
      <c r="A28" s="29">
        <v>20000</v>
      </c>
      <c r="B28" s="30" t="s">
        <v>27</v>
      </c>
      <c r="C28" s="31">
        <f>SUM(C23:C27)</f>
        <v>88672813.640000001</v>
      </c>
      <c r="D28" s="31">
        <f>SUM(D23:D27)</f>
        <v>0</v>
      </c>
      <c r="E28" s="20"/>
      <c r="F28" s="20"/>
    </row>
    <row r="29" spans="1:6" x14ac:dyDescent="0.25">
      <c r="A29" s="24"/>
      <c r="B29" s="13"/>
      <c r="C29" s="25"/>
      <c r="D29" s="25"/>
      <c r="E29" s="20"/>
      <c r="F29" s="20"/>
    </row>
    <row r="30" spans="1:6" x14ac:dyDescent="0.25">
      <c r="A30" s="32" t="s">
        <v>28</v>
      </c>
      <c r="B30" s="14" t="s">
        <v>29</v>
      </c>
      <c r="C30" s="11"/>
      <c r="D30" s="11"/>
      <c r="E30" s="20"/>
      <c r="F30" s="20"/>
    </row>
    <row r="31" spans="1:6" x14ac:dyDescent="0.25">
      <c r="A31" s="18">
        <v>30100</v>
      </c>
      <c r="B31" s="19" t="s">
        <v>30</v>
      </c>
      <c r="C31" s="11">
        <v>82450893.950000003</v>
      </c>
      <c r="D31" s="11">
        <v>0</v>
      </c>
      <c r="E31" s="20"/>
      <c r="F31" s="20"/>
    </row>
    <row r="32" spans="1:6" x14ac:dyDescent="0.25">
      <c r="A32" s="27">
        <v>30200</v>
      </c>
      <c r="B32" s="28" t="s">
        <v>31</v>
      </c>
      <c r="C32" s="11">
        <v>66502600</v>
      </c>
      <c r="D32" s="11">
        <v>0</v>
      </c>
      <c r="E32" s="20"/>
      <c r="F32" s="20"/>
    </row>
    <row r="33" spans="1:6" x14ac:dyDescent="0.25">
      <c r="A33" s="27">
        <v>30300</v>
      </c>
      <c r="B33" s="28" t="s">
        <v>32</v>
      </c>
      <c r="C33" s="11">
        <v>387717.88</v>
      </c>
      <c r="D33" s="11">
        <v>0</v>
      </c>
      <c r="E33" s="20"/>
      <c r="F33" s="20"/>
    </row>
    <row r="34" spans="1:6" x14ac:dyDescent="0.25">
      <c r="A34" s="27">
        <v>30400</v>
      </c>
      <c r="B34" s="28" t="s">
        <v>33</v>
      </c>
      <c r="C34" s="11">
        <v>14011000</v>
      </c>
      <c r="D34" s="11">
        <v>0</v>
      </c>
      <c r="E34" s="20"/>
      <c r="F34" s="20"/>
    </row>
    <row r="35" spans="1:6" x14ac:dyDescent="0.25">
      <c r="A35" s="18">
        <v>30500</v>
      </c>
      <c r="B35" s="19" t="s">
        <v>34</v>
      </c>
      <c r="C35" s="11">
        <v>28010528.140000001</v>
      </c>
      <c r="D35" s="11">
        <v>0</v>
      </c>
      <c r="E35" s="20"/>
      <c r="F35" s="20"/>
    </row>
    <row r="36" spans="1:6" x14ac:dyDescent="0.25">
      <c r="A36" s="21">
        <v>30000</v>
      </c>
      <c r="B36" s="22" t="s">
        <v>35</v>
      </c>
      <c r="C36" s="23">
        <f>SUM(C31:C35)</f>
        <v>191362739.96999997</v>
      </c>
      <c r="D36" s="23">
        <f>SUM(D31:D35)</f>
        <v>0</v>
      </c>
      <c r="E36" s="20"/>
      <c r="F36" s="20"/>
    </row>
    <row r="37" spans="1:6" x14ac:dyDescent="0.25">
      <c r="A37" s="33"/>
      <c r="B37" s="34"/>
      <c r="C37" s="25"/>
      <c r="D37" s="25"/>
      <c r="E37" s="20"/>
      <c r="F37" s="20"/>
    </row>
    <row r="38" spans="1:6" x14ac:dyDescent="0.25">
      <c r="A38" s="32" t="s">
        <v>36</v>
      </c>
      <c r="B38" s="10" t="s">
        <v>37</v>
      </c>
      <c r="C38" s="35"/>
      <c r="D38" s="36"/>
      <c r="E38" s="13"/>
      <c r="F38" s="13"/>
    </row>
    <row r="39" spans="1:6" x14ac:dyDescent="0.25">
      <c r="A39" s="18">
        <v>40100</v>
      </c>
      <c r="B39" s="19" t="s">
        <v>38</v>
      </c>
      <c r="C39" s="11">
        <v>0</v>
      </c>
      <c r="D39" s="11">
        <v>0</v>
      </c>
      <c r="E39" s="20"/>
      <c r="F39" s="20"/>
    </row>
    <row r="40" spans="1:6" x14ac:dyDescent="0.25">
      <c r="A40" s="18">
        <v>40200</v>
      </c>
      <c r="B40" s="19" t="s">
        <v>39</v>
      </c>
      <c r="C40" s="11">
        <v>320274683.06999999</v>
      </c>
      <c r="D40" s="11">
        <v>0</v>
      </c>
      <c r="E40" s="20"/>
      <c r="F40" s="20"/>
    </row>
    <row r="41" spans="1:6" x14ac:dyDescent="0.25">
      <c r="A41" s="18">
        <v>40300</v>
      </c>
      <c r="B41" s="19" t="s">
        <v>40</v>
      </c>
      <c r="C41" s="11">
        <v>0</v>
      </c>
      <c r="D41" s="11">
        <v>0</v>
      </c>
      <c r="E41" s="20"/>
      <c r="F41" s="20"/>
    </row>
    <row r="42" spans="1:6" x14ac:dyDescent="0.25">
      <c r="A42" s="18">
        <v>40400</v>
      </c>
      <c r="B42" s="19" t="s">
        <v>41</v>
      </c>
      <c r="C42" s="11">
        <v>4117058.48</v>
      </c>
      <c r="D42" s="11">
        <v>0</v>
      </c>
      <c r="E42" s="20"/>
      <c r="F42" s="20"/>
    </row>
    <row r="43" spans="1:6" x14ac:dyDescent="0.25">
      <c r="A43" s="27">
        <v>40500</v>
      </c>
      <c r="B43" s="28" t="s">
        <v>42</v>
      </c>
      <c r="C43" s="11">
        <v>6749344.6699999999</v>
      </c>
      <c r="D43" s="11">
        <v>0</v>
      </c>
      <c r="E43" s="20"/>
      <c r="F43" s="20"/>
    </row>
    <row r="44" spans="1:6" x14ac:dyDescent="0.25">
      <c r="A44" s="21">
        <v>40000</v>
      </c>
      <c r="B44" s="22" t="s">
        <v>43</v>
      </c>
      <c r="C44" s="23">
        <f>SUM(C39:C43)</f>
        <v>331141086.22000003</v>
      </c>
      <c r="D44" s="23">
        <f>SUM(D39:D43)</f>
        <v>0</v>
      </c>
      <c r="E44" s="20"/>
      <c r="F44" s="20"/>
    </row>
    <row r="45" spans="1:6" x14ac:dyDescent="0.25">
      <c r="A45" s="24"/>
      <c r="B45" s="13"/>
      <c r="C45" s="25"/>
      <c r="D45" s="25"/>
      <c r="E45" s="20"/>
      <c r="F45" s="20"/>
    </row>
    <row r="46" spans="1:6" x14ac:dyDescent="0.25">
      <c r="A46" s="32" t="s">
        <v>44</v>
      </c>
      <c r="B46" s="10" t="s">
        <v>45</v>
      </c>
      <c r="C46" s="35"/>
      <c r="D46" s="36"/>
      <c r="E46" s="13"/>
      <c r="F46" s="13"/>
    </row>
    <row r="47" spans="1:6" x14ac:dyDescent="0.25">
      <c r="A47" s="18">
        <v>50100</v>
      </c>
      <c r="B47" s="19" t="s">
        <v>46</v>
      </c>
      <c r="C47" s="11">
        <v>0</v>
      </c>
      <c r="D47" s="11">
        <v>0</v>
      </c>
      <c r="E47" s="20"/>
      <c r="F47" s="20"/>
    </row>
    <row r="48" spans="1:6" x14ac:dyDescent="0.25">
      <c r="A48" s="18">
        <v>50200</v>
      </c>
      <c r="B48" s="19" t="s">
        <v>47</v>
      </c>
      <c r="C48" s="11">
        <v>0</v>
      </c>
      <c r="D48" s="11">
        <v>0</v>
      </c>
      <c r="E48" s="20"/>
      <c r="F48" s="20"/>
    </row>
    <row r="49" spans="1:6" x14ac:dyDescent="0.25">
      <c r="A49" s="18">
        <v>50300</v>
      </c>
      <c r="B49" s="19" t="s">
        <v>48</v>
      </c>
      <c r="C49" s="11">
        <v>0</v>
      </c>
      <c r="D49" s="11">
        <v>0</v>
      </c>
      <c r="E49" s="20"/>
      <c r="F49" s="20"/>
    </row>
    <row r="50" spans="1:6" x14ac:dyDescent="0.25">
      <c r="A50" s="18">
        <v>50400</v>
      </c>
      <c r="B50" s="19" t="s">
        <v>49</v>
      </c>
      <c r="C50" s="11">
        <v>80000000</v>
      </c>
      <c r="D50" s="11">
        <v>0</v>
      </c>
      <c r="E50" s="20"/>
      <c r="F50" s="20"/>
    </row>
    <row r="51" spans="1:6" x14ac:dyDescent="0.25">
      <c r="A51" s="21">
        <v>50000</v>
      </c>
      <c r="B51" s="22" t="s">
        <v>50</v>
      </c>
      <c r="C51" s="23">
        <f>SUM(C47:C50)</f>
        <v>80000000</v>
      </c>
      <c r="D51" s="23">
        <f>SUM(D47:D50)</f>
        <v>0</v>
      </c>
      <c r="E51" s="20"/>
      <c r="F51" s="20"/>
    </row>
    <row r="52" spans="1:6" x14ac:dyDescent="0.25">
      <c r="A52" s="24"/>
      <c r="B52" s="13"/>
      <c r="C52" s="25"/>
      <c r="D52" s="25"/>
      <c r="E52" s="20"/>
      <c r="F52" s="20"/>
    </row>
    <row r="53" spans="1:6" x14ac:dyDescent="0.25">
      <c r="A53" s="32" t="s">
        <v>51</v>
      </c>
      <c r="B53" s="10" t="s">
        <v>52</v>
      </c>
      <c r="C53" s="35"/>
      <c r="D53" s="36"/>
      <c r="E53" s="13"/>
      <c r="F53" s="13"/>
    </row>
    <row r="54" spans="1:6" x14ac:dyDescent="0.25">
      <c r="A54" s="18">
        <v>60100</v>
      </c>
      <c r="B54" s="19" t="s">
        <v>46</v>
      </c>
      <c r="C54" s="11">
        <v>0</v>
      </c>
      <c r="D54" s="11">
        <v>0</v>
      </c>
      <c r="E54" s="20"/>
      <c r="F54" s="20"/>
    </row>
    <row r="55" spans="1:6" x14ac:dyDescent="0.25">
      <c r="A55" s="18">
        <v>60200</v>
      </c>
      <c r="B55" s="19" t="s">
        <v>47</v>
      </c>
      <c r="C55" s="11">
        <v>0</v>
      </c>
      <c r="D55" s="11">
        <v>0</v>
      </c>
      <c r="E55" s="20"/>
      <c r="F55" s="20"/>
    </row>
    <row r="56" spans="1:6" x14ac:dyDescent="0.25">
      <c r="A56" s="18">
        <v>60300</v>
      </c>
      <c r="B56" s="19" t="s">
        <v>48</v>
      </c>
      <c r="C56" s="11">
        <v>34501662.140000001</v>
      </c>
      <c r="D56" s="11">
        <v>0</v>
      </c>
      <c r="E56" s="20"/>
      <c r="F56" s="20"/>
    </row>
    <row r="57" spans="1:6" x14ac:dyDescent="0.25">
      <c r="A57" s="18">
        <v>60400</v>
      </c>
      <c r="B57" s="19" t="s">
        <v>49</v>
      </c>
      <c r="C57" s="11">
        <v>0</v>
      </c>
      <c r="D57" s="11">
        <v>0</v>
      </c>
      <c r="E57" s="20"/>
      <c r="F57" s="20"/>
    </row>
    <row r="58" spans="1:6" x14ac:dyDescent="0.25">
      <c r="A58" s="21">
        <v>60000</v>
      </c>
      <c r="B58" s="22" t="s">
        <v>53</v>
      </c>
      <c r="C58" s="23">
        <f>SUM(C54:C57)</f>
        <v>34501662.140000001</v>
      </c>
      <c r="D58" s="23">
        <f>SUM(D54:D57)</f>
        <v>0</v>
      </c>
      <c r="E58" s="20"/>
      <c r="F58" s="20"/>
    </row>
    <row r="59" spans="1:6" x14ac:dyDescent="0.25">
      <c r="A59" s="24"/>
      <c r="B59" s="13"/>
      <c r="C59" s="25"/>
      <c r="D59" s="25"/>
      <c r="E59" s="20"/>
      <c r="F59" s="20"/>
    </row>
    <row r="60" spans="1:6" x14ac:dyDescent="0.25">
      <c r="A60" s="32" t="s">
        <v>54</v>
      </c>
      <c r="B60" s="10" t="s">
        <v>55</v>
      </c>
      <c r="C60" s="35"/>
      <c r="D60" s="36"/>
      <c r="E60" s="13"/>
      <c r="F60" s="13"/>
    </row>
    <row r="61" spans="1:6" x14ac:dyDescent="0.25">
      <c r="A61" s="18">
        <v>70100</v>
      </c>
      <c r="B61" s="19" t="s">
        <v>56</v>
      </c>
      <c r="C61" s="11">
        <v>375000000</v>
      </c>
      <c r="D61" s="11">
        <v>0</v>
      </c>
      <c r="E61" s="20"/>
      <c r="F61" s="20"/>
    </row>
    <row r="62" spans="1:6" x14ac:dyDescent="0.25">
      <c r="A62" s="37">
        <v>70000</v>
      </c>
      <c r="B62" s="22" t="s">
        <v>57</v>
      </c>
      <c r="C62" s="23">
        <f>SUM(C61)</f>
        <v>375000000</v>
      </c>
      <c r="D62" s="23">
        <f>SUM(D61)</f>
        <v>0</v>
      </c>
      <c r="E62" s="20"/>
      <c r="F62" s="20"/>
    </row>
    <row r="63" spans="1:6" x14ac:dyDescent="0.25">
      <c r="A63" s="24"/>
      <c r="B63" s="13"/>
      <c r="C63" s="25"/>
      <c r="D63" s="25"/>
      <c r="E63" s="20"/>
      <c r="F63" s="20"/>
    </row>
    <row r="64" spans="1:6" x14ac:dyDescent="0.25">
      <c r="A64" s="32" t="s">
        <v>58</v>
      </c>
      <c r="B64" s="10" t="s">
        <v>59</v>
      </c>
      <c r="C64" s="35"/>
      <c r="D64" s="36"/>
      <c r="E64" s="13"/>
      <c r="F64" s="13"/>
    </row>
    <row r="65" spans="1:6" x14ac:dyDescent="0.25">
      <c r="A65" s="18">
        <v>90100</v>
      </c>
      <c r="B65" s="19" t="s">
        <v>60</v>
      </c>
      <c r="C65" s="11">
        <v>890206500</v>
      </c>
      <c r="D65" s="11">
        <v>0</v>
      </c>
      <c r="E65" s="20"/>
      <c r="F65" s="20"/>
    </row>
    <row r="66" spans="1:6" x14ac:dyDescent="0.25">
      <c r="A66" s="18">
        <v>90200</v>
      </c>
      <c r="B66" s="19" t="s">
        <v>61</v>
      </c>
      <c r="C66" s="11">
        <v>7747000</v>
      </c>
      <c r="D66" s="11">
        <v>0</v>
      </c>
      <c r="E66" s="20"/>
      <c r="F66" s="20"/>
    </row>
    <row r="67" spans="1:6" x14ac:dyDescent="0.25">
      <c r="A67" s="37">
        <v>90000</v>
      </c>
      <c r="B67" s="22" t="s">
        <v>62</v>
      </c>
      <c r="C67" s="23">
        <f>SUM(C65:C66)</f>
        <v>897953500</v>
      </c>
      <c r="D67" s="23">
        <f>SUM(D65:D66)</f>
        <v>0</v>
      </c>
      <c r="E67" s="20"/>
      <c r="F67" s="20"/>
    </row>
    <row r="68" spans="1:6" ht="23.25" customHeight="1" x14ac:dyDescent="0.25">
      <c r="A68" s="38"/>
      <c r="B68" s="39" t="s">
        <v>63</v>
      </c>
      <c r="C68" s="40">
        <f>+C20+C28+C36+C44+C51+C58+C62+C67</f>
        <v>2600204689.8600001</v>
      </c>
      <c r="D68" s="40">
        <f>+D20+D28+D36+D44+D51+D58+D62+D67</f>
        <v>0</v>
      </c>
      <c r="E68" s="41"/>
      <c r="F68" s="41"/>
    </row>
    <row r="69" spans="1:6" ht="23.25" customHeight="1" x14ac:dyDescent="0.25">
      <c r="A69" s="38"/>
      <c r="B69" s="39" t="s">
        <v>64</v>
      </c>
      <c r="C69" s="40">
        <f>+C68+C8+C9+C10</f>
        <v>2614757464.4300003</v>
      </c>
      <c r="D69" s="40">
        <f>+D68+D11</f>
        <v>0</v>
      </c>
      <c r="E69" s="41"/>
      <c r="F69" s="41"/>
    </row>
    <row r="70" spans="1:6" x14ac:dyDescent="0.25">
      <c r="A70" s="42"/>
      <c r="B70" s="42"/>
      <c r="C70" s="42"/>
      <c r="D70" s="42"/>
      <c r="E70" s="13"/>
      <c r="F70" s="13"/>
    </row>
  </sheetData>
  <mergeCells count="2">
    <mergeCell ref="B1:D1"/>
    <mergeCell ref="A2:D2"/>
  </mergeCell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3073" r:id="rId3" name="CommandButton1">
          <controlPr defaultSize="0" autoFill="0" autoLine="0" r:id="rId4">
            <anchor moveWithCells="1">
              <from>
                <xdr:col>0</xdr:col>
                <xdr:colOff>0</xdr:colOff>
                <xdr:row>0</xdr:row>
                <xdr:rowOff>104775</xdr:rowOff>
              </from>
              <to>
                <xdr:col>0</xdr:col>
                <xdr:colOff>1028700</xdr:colOff>
                <xdr:row>0</xdr:row>
                <xdr:rowOff>390525</xdr:rowOff>
              </to>
            </anchor>
          </controlPr>
        </control>
      </mc:Choice>
      <mc:Fallback>
        <control shapeId="3073" r:id="rId3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F02D8-1661-44AC-AE79-017F105D7F0B}">
  <dimension ref="A1:BW57"/>
  <sheetViews>
    <sheetView workbookViewId="0">
      <selection activeCell="F4" sqref="F4"/>
    </sheetView>
  </sheetViews>
  <sheetFormatPr defaultRowHeight="15" x14ac:dyDescent="0.25"/>
  <cols>
    <col min="1" max="1" width="6" customWidth="1"/>
    <col min="2" max="2" width="55.5703125" customWidth="1"/>
    <col min="3" max="75" width="18.7109375" customWidth="1"/>
    <col min="257" max="257" width="6" customWidth="1"/>
    <col min="258" max="258" width="55.5703125" customWidth="1"/>
    <col min="259" max="331" width="18.7109375" customWidth="1"/>
    <col min="513" max="513" width="6" customWidth="1"/>
    <col min="514" max="514" width="55.5703125" customWidth="1"/>
    <col min="515" max="587" width="18.7109375" customWidth="1"/>
    <col min="769" max="769" width="6" customWidth="1"/>
    <col min="770" max="770" width="55.5703125" customWidth="1"/>
    <col min="771" max="843" width="18.7109375" customWidth="1"/>
    <col min="1025" max="1025" width="6" customWidth="1"/>
    <col min="1026" max="1026" width="55.5703125" customWidth="1"/>
    <col min="1027" max="1099" width="18.7109375" customWidth="1"/>
    <col min="1281" max="1281" width="6" customWidth="1"/>
    <col min="1282" max="1282" width="55.5703125" customWidth="1"/>
    <col min="1283" max="1355" width="18.7109375" customWidth="1"/>
    <col min="1537" max="1537" width="6" customWidth="1"/>
    <col min="1538" max="1538" width="55.5703125" customWidth="1"/>
    <col min="1539" max="1611" width="18.7109375" customWidth="1"/>
    <col min="1793" max="1793" width="6" customWidth="1"/>
    <col min="1794" max="1794" width="55.5703125" customWidth="1"/>
    <col min="1795" max="1867" width="18.7109375" customWidth="1"/>
    <col min="2049" max="2049" width="6" customWidth="1"/>
    <col min="2050" max="2050" width="55.5703125" customWidth="1"/>
    <col min="2051" max="2123" width="18.7109375" customWidth="1"/>
    <col min="2305" max="2305" width="6" customWidth="1"/>
    <col min="2306" max="2306" width="55.5703125" customWidth="1"/>
    <col min="2307" max="2379" width="18.7109375" customWidth="1"/>
    <col min="2561" max="2561" width="6" customWidth="1"/>
    <col min="2562" max="2562" width="55.5703125" customWidth="1"/>
    <col min="2563" max="2635" width="18.7109375" customWidth="1"/>
    <col min="2817" max="2817" width="6" customWidth="1"/>
    <col min="2818" max="2818" width="55.5703125" customWidth="1"/>
    <col min="2819" max="2891" width="18.7109375" customWidth="1"/>
    <col min="3073" max="3073" width="6" customWidth="1"/>
    <col min="3074" max="3074" width="55.5703125" customWidth="1"/>
    <col min="3075" max="3147" width="18.7109375" customWidth="1"/>
    <col min="3329" max="3329" width="6" customWidth="1"/>
    <col min="3330" max="3330" width="55.5703125" customWidth="1"/>
    <col min="3331" max="3403" width="18.7109375" customWidth="1"/>
    <col min="3585" max="3585" width="6" customWidth="1"/>
    <col min="3586" max="3586" width="55.5703125" customWidth="1"/>
    <col min="3587" max="3659" width="18.7109375" customWidth="1"/>
    <col min="3841" max="3841" width="6" customWidth="1"/>
    <col min="3842" max="3842" width="55.5703125" customWidth="1"/>
    <col min="3843" max="3915" width="18.7109375" customWidth="1"/>
    <col min="4097" max="4097" width="6" customWidth="1"/>
    <col min="4098" max="4098" width="55.5703125" customWidth="1"/>
    <col min="4099" max="4171" width="18.7109375" customWidth="1"/>
    <col min="4353" max="4353" width="6" customWidth="1"/>
    <col min="4354" max="4354" width="55.5703125" customWidth="1"/>
    <col min="4355" max="4427" width="18.7109375" customWidth="1"/>
    <col min="4609" max="4609" width="6" customWidth="1"/>
    <col min="4610" max="4610" width="55.5703125" customWidth="1"/>
    <col min="4611" max="4683" width="18.7109375" customWidth="1"/>
    <col min="4865" max="4865" width="6" customWidth="1"/>
    <col min="4866" max="4866" width="55.5703125" customWidth="1"/>
    <col min="4867" max="4939" width="18.7109375" customWidth="1"/>
    <col min="5121" max="5121" width="6" customWidth="1"/>
    <col min="5122" max="5122" width="55.5703125" customWidth="1"/>
    <col min="5123" max="5195" width="18.7109375" customWidth="1"/>
    <col min="5377" max="5377" width="6" customWidth="1"/>
    <col min="5378" max="5378" width="55.5703125" customWidth="1"/>
    <col min="5379" max="5451" width="18.7109375" customWidth="1"/>
    <col min="5633" max="5633" width="6" customWidth="1"/>
    <col min="5634" max="5634" width="55.5703125" customWidth="1"/>
    <col min="5635" max="5707" width="18.7109375" customWidth="1"/>
    <col min="5889" max="5889" width="6" customWidth="1"/>
    <col min="5890" max="5890" width="55.5703125" customWidth="1"/>
    <col min="5891" max="5963" width="18.7109375" customWidth="1"/>
    <col min="6145" max="6145" width="6" customWidth="1"/>
    <col min="6146" max="6146" width="55.5703125" customWidth="1"/>
    <col min="6147" max="6219" width="18.7109375" customWidth="1"/>
    <col min="6401" max="6401" width="6" customWidth="1"/>
    <col min="6402" max="6402" width="55.5703125" customWidth="1"/>
    <col min="6403" max="6475" width="18.7109375" customWidth="1"/>
    <col min="6657" max="6657" width="6" customWidth="1"/>
    <col min="6658" max="6658" width="55.5703125" customWidth="1"/>
    <col min="6659" max="6731" width="18.7109375" customWidth="1"/>
    <col min="6913" max="6913" width="6" customWidth="1"/>
    <col min="6914" max="6914" width="55.5703125" customWidth="1"/>
    <col min="6915" max="6987" width="18.7109375" customWidth="1"/>
    <col min="7169" max="7169" width="6" customWidth="1"/>
    <col min="7170" max="7170" width="55.5703125" customWidth="1"/>
    <col min="7171" max="7243" width="18.7109375" customWidth="1"/>
    <col min="7425" max="7425" width="6" customWidth="1"/>
    <col min="7426" max="7426" width="55.5703125" customWidth="1"/>
    <col min="7427" max="7499" width="18.7109375" customWidth="1"/>
    <col min="7681" max="7681" width="6" customWidth="1"/>
    <col min="7682" max="7682" width="55.5703125" customWidth="1"/>
    <col min="7683" max="7755" width="18.7109375" customWidth="1"/>
    <col min="7937" max="7937" width="6" customWidth="1"/>
    <col min="7938" max="7938" width="55.5703125" customWidth="1"/>
    <col min="7939" max="8011" width="18.7109375" customWidth="1"/>
    <col min="8193" max="8193" width="6" customWidth="1"/>
    <col min="8194" max="8194" width="55.5703125" customWidth="1"/>
    <col min="8195" max="8267" width="18.7109375" customWidth="1"/>
    <col min="8449" max="8449" width="6" customWidth="1"/>
    <col min="8450" max="8450" width="55.5703125" customWidth="1"/>
    <col min="8451" max="8523" width="18.7109375" customWidth="1"/>
    <col min="8705" max="8705" width="6" customWidth="1"/>
    <col min="8706" max="8706" width="55.5703125" customWidth="1"/>
    <col min="8707" max="8779" width="18.7109375" customWidth="1"/>
    <col min="8961" max="8961" width="6" customWidth="1"/>
    <col min="8962" max="8962" width="55.5703125" customWidth="1"/>
    <col min="8963" max="9035" width="18.7109375" customWidth="1"/>
    <col min="9217" max="9217" width="6" customWidth="1"/>
    <col min="9218" max="9218" width="55.5703125" customWidth="1"/>
    <col min="9219" max="9291" width="18.7109375" customWidth="1"/>
    <col min="9473" max="9473" width="6" customWidth="1"/>
    <col min="9474" max="9474" width="55.5703125" customWidth="1"/>
    <col min="9475" max="9547" width="18.7109375" customWidth="1"/>
    <col min="9729" max="9729" width="6" customWidth="1"/>
    <col min="9730" max="9730" width="55.5703125" customWidth="1"/>
    <col min="9731" max="9803" width="18.7109375" customWidth="1"/>
    <col min="9985" max="9985" width="6" customWidth="1"/>
    <col min="9986" max="9986" width="55.5703125" customWidth="1"/>
    <col min="9987" max="10059" width="18.7109375" customWidth="1"/>
    <col min="10241" max="10241" width="6" customWidth="1"/>
    <col min="10242" max="10242" width="55.5703125" customWidth="1"/>
    <col min="10243" max="10315" width="18.7109375" customWidth="1"/>
    <col min="10497" max="10497" width="6" customWidth="1"/>
    <col min="10498" max="10498" width="55.5703125" customWidth="1"/>
    <col min="10499" max="10571" width="18.7109375" customWidth="1"/>
    <col min="10753" max="10753" width="6" customWidth="1"/>
    <col min="10754" max="10754" width="55.5703125" customWidth="1"/>
    <col min="10755" max="10827" width="18.7109375" customWidth="1"/>
    <col min="11009" max="11009" width="6" customWidth="1"/>
    <col min="11010" max="11010" width="55.5703125" customWidth="1"/>
    <col min="11011" max="11083" width="18.7109375" customWidth="1"/>
    <col min="11265" max="11265" width="6" customWidth="1"/>
    <col min="11266" max="11266" width="55.5703125" customWidth="1"/>
    <col min="11267" max="11339" width="18.7109375" customWidth="1"/>
    <col min="11521" max="11521" width="6" customWidth="1"/>
    <col min="11522" max="11522" width="55.5703125" customWidth="1"/>
    <col min="11523" max="11595" width="18.7109375" customWidth="1"/>
    <col min="11777" max="11777" width="6" customWidth="1"/>
    <col min="11778" max="11778" width="55.5703125" customWidth="1"/>
    <col min="11779" max="11851" width="18.7109375" customWidth="1"/>
    <col min="12033" max="12033" width="6" customWidth="1"/>
    <col min="12034" max="12034" width="55.5703125" customWidth="1"/>
    <col min="12035" max="12107" width="18.7109375" customWidth="1"/>
    <col min="12289" max="12289" width="6" customWidth="1"/>
    <col min="12290" max="12290" width="55.5703125" customWidth="1"/>
    <col min="12291" max="12363" width="18.7109375" customWidth="1"/>
    <col min="12545" max="12545" width="6" customWidth="1"/>
    <col min="12546" max="12546" width="55.5703125" customWidth="1"/>
    <col min="12547" max="12619" width="18.7109375" customWidth="1"/>
    <col min="12801" max="12801" width="6" customWidth="1"/>
    <col min="12802" max="12802" width="55.5703125" customWidth="1"/>
    <col min="12803" max="12875" width="18.7109375" customWidth="1"/>
    <col min="13057" max="13057" width="6" customWidth="1"/>
    <col min="13058" max="13058" width="55.5703125" customWidth="1"/>
    <col min="13059" max="13131" width="18.7109375" customWidth="1"/>
    <col min="13313" max="13313" width="6" customWidth="1"/>
    <col min="13314" max="13314" width="55.5703125" customWidth="1"/>
    <col min="13315" max="13387" width="18.7109375" customWidth="1"/>
    <col min="13569" max="13569" width="6" customWidth="1"/>
    <col min="13570" max="13570" width="55.5703125" customWidth="1"/>
    <col min="13571" max="13643" width="18.7109375" customWidth="1"/>
    <col min="13825" max="13825" width="6" customWidth="1"/>
    <col min="13826" max="13826" width="55.5703125" customWidth="1"/>
    <col min="13827" max="13899" width="18.7109375" customWidth="1"/>
    <col min="14081" max="14081" width="6" customWidth="1"/>
    <col min="14082" max="14082" width="55.5703125" customWidth="1"/>
    <col min="14083" max="14155" width="18.7109375" customWidth="1"/>
    <col min="14337" max="14337" width="6" customWidth="1"/>
    <col min="14338" max="14338" width="55.5703125" customWidth="1"/>
    <col min="14339" max="14411" width="18.7109375" customWidth="1"/>
    <col min="14593" max="14593" width="6" customWidth="1"/>
    <col min="14594" max="14594" width="55.5703125" customWidth="1"/>
    <col min="14595" max="14667" width="18.7109375" customWidth="1"/>
    <col min="14849" max="14849" width="6" customWidth="1"/>
    <col min="14850" max="14850" width="55.5703125" customWidth="1"/>
    <col min="14851" max="14923" width="18.7109375" customWidth="1"/>
    <col min="15105" max="15105" width="6" customWidth="1"/>
    <col min="15106" max="15106" width="55.5703125" customWidth="1"/>
    <col min="15107" max="15179" width="18.7109375" customWidth="1"/>
    <col min="15361" max="15361" width="6" customWidth="1"/>
    <col min="15362" max="15362" width="55.5703125" customWidth="1"/>
    <col min="15363" max="15435" width="18.7109375" customWidth="1"/>
    <col min="15617" max="15617" width="6" customWidth="1"/>
    <col min="15618" max="15618" width="55.5703125" customWidth="1"/>
    <col min="15619" max="15691" width="18.7109375" customWidth="1"/>
    <col min="15873" max="15873" width="6" customWidth="1"/>
    <col min="15874" max="15874" width="55.5703125" customWidth="1"/>
    <col min="15875" max="15947" width="18.7109375" customWidth="1"/>
    <col min="16129" max="16129" width="6" customWidth="1"/>
    <col min="16130" max="16130" width="55.5703125" customWidth="1"/>
    <col min="16131" max="16203" width="18.7109375" customWidth="1"/>
  </cols>
  <sheetData>
    <row r="1" spans="1:75" ht="36.75" customHeight="1" x14ac:dyDescent="0.25">
      <c r="B1" s="103"/>
      <c r="C1" s="104"/>
      <c r="D1" s="104"/>
      <c r="E1" s="104"/>
      <c r="F1" s="104"/>
      <c r="G1" s="104"/>
      <c r="H1" s="104"/>
      <c r="I1" s="104"/>
      <c r="J1" s="104"/>
    </row>
    <row r="3" spans="1:75" x14ac:dyDescent="0.25">
      <c r="C3" s="80" t="s">
        <v>0</v>
      </c>
      <c r="D3" s="80"/>
      <c r="E3" s="80"/>
      <c r="F3" s="80"/>
    </row>
    <row r="4" spans="1:75" ht="18.75" x14ac:dyDescent="0.3">
      <c r="B4" s="1" t="s">
        <v>65</v>
      </c>
    </row>
    <row r="5" spans="1:75" ht="18.75" x14ac:dyDescent="0.3">
      <c r="B5" s="3"/>
      <c r="C5" s="3" t="s">
        <v>2</v>
      </c>
      <c r="D5" s="1">
        <v>2025</v>
      </c>
      <c r="G5" s="1"/>
    </row>
    <row r="6" spans="1:75" ht="18.75" x14ac:dyDescent="0.3">
      <c r="B6" s="1"/>
      <c r="G6" s="1"/>
    </row>
    <row r="7" spans="1:75" ht="12.75" customHeight="1" x14ac:dyDescent="0.25">
      <c r="A7" s="43"/>
      <c r="B7" s="105" t="s">
        <v>66</v>
      </c>
      <c r="C7" s="93">
        <v>1</v>
      </c>
      <c r="D7" s="94"/>
      <c r="E7" s="95"/>
      <c r="F7" s="93">
        <v>2</v>
      </c>
      <c r="G7" s="94"/>
      <c r="H7" s="95"/>
      <c r="I7" s="93">
        <v>3</v>
      </c>
      <c r="J7" s="94"/>
      <c r="K7" s="95"/>
      <c r="L7" s="93">
        <v>4</v>
      </c>
      <c r="M7" s="94"/>
      <c r="N7" s="95"/>
      <c r="O7" s="93">
        <v>5</v>
      </c>
      <c r="P7" s="94"/>
      <c r="Q7" s="95"/>
      <c r="R7" s="93">
        <v>6</v>
      </c>
      <c r="S7" s="94"/>
      <c r="T7" s="95"/>
      <c r="U7" s="93">
        <v>7</v>
      </c>
      <c r="V7" s="94"/>
      <c r="W7" s="95"/>
      <c r="X7" s="93">
        <v>8</v>
      </c>
      <c r="Y7" s="94"/>
      <c r="Z7" s="95"/>
      <c r="AA7" s="93">
        <v>9</v>
      </c>
      <c r="AB7" s="94"/>
      <c r="AC7" s="95"/>
      <c r="AD7" s="93">
        <v>10</v>
      </c>
      <c r="AE7" s="94"/>
      <c r="AF7" s="95"/>
      <c r="AG7" s="94">
        <v>11</v>
      </c>
      <c r="AH7" s="94"/>
      <c r="AI7" s="95"/>
      <c r="AJ7" s="93">
        <v>12</v>
      </c>
      <c r="AK7" s="94"/>
      <c r="AL7" s="95"/>
      <c r="AM7" s="93">
        <v>13</v>
      </c>
      <c r="AN7" s="94"/>
      <c r="AO7" s="95"/>
      <c r="AP7" s="93">
        <v>14</v>
      </c>
      <c r="AQ7" s="94"/>
      <c r="AR7" s="95"/>
      <c r="AS7" s="93">
        <v>15</v>
      </c>
      <c r="AT7" s="94"/>
      <c r="AU7" s="95"/>
      <c r="AV7" s="94">
        <v>16</v>
      </c>
      <c r="AW7" s="94"/>
      <c r="AX7" s="95"/>
      <c r="AY7" s="93">
        <v>17</v>
      </c>
      <c r="AZ7" s="94"/>
      <c r="BA7" s="95"/>
      <c r="BB7" s="93">
        <v>18</v>
      </c>
      <c r="BC7" s="94"/>
      <c r="BD7" s="95"/>
      <c r="BE7" s="93">
        <v>19</v>
      </c>
      <c r="BF7" s="94"/>
      <c r="BG7" s="95"/>
      <c r="BH7" s="93">
        <v>20</v>
      </c>
      <c r="BI7" s="94"/>
      <c r="BJ7" s="95"/>
      <c r="BK7" s="94">
        <v>50</v>
      </c>
      <c r="BL7" s="94"/>
      <c r="BM7" s="95"/>
      <c r="BN7" s="93">
        <v>60</v>
      </c>
      <c r="BO7" s="94"/>
      <c r="BP7" s="95"/>
      <c r="BQ7" s="93">
        <v>99</v>
      </c>
      <c r="BR7" s="94"/>
      <c r="BS7" s="94"/>
      <c r="BT7" s="96" t="s">
        <v>67</v>
      </c>
      <c r="BU7" s="98" t="s">
        <v>68</v>
      </c>
      <c r="BV7" s="87"/>
      <c r="BW7" s="99"/>
    </row>
    <row r="8" spans="1:75" s="45" customFormat="1" ht="58.5" customHeight="1" x14ac:dyDescent="0.25">
      <c r="A8" s="44"/>
      <c r="B8" s="106"/>
      <c r="C8" s="87" t="s">
        <v>69</v>
      </c>
      <c r="D8" s="87"/>
      <c r="E8" s="88"/>
      <c r="F8" s="89" t="s">
        <v>70</v>
      </c>
      <c r="G8" s="88"/>
      <c r="H8" s="90"/>
      <c r="I8" s="91" t="s">
        <v>71</v>
      </c>
      <c r="J8" s="92"/>
      <c r="K8" s="86"/>
      <c r="L8" s="84" t="s">
        <v>72</v>
      </c>
      <c r="M8" s="85"/>
      <c r="N8" s="86"/>
      <c r="O8" s="84" t="s">
        <v>73</v>
      </c>
      <c r="P8" s="85"/>
      <c r="Q8" s="86"/>
      <c r="R8" s="87" t="s">
        <v>74</v>
      </c>
      <c r="S8" s="87"/>
      <c r="T8" s="88"/>
      <c r="U8" s="89" t="s">
        <v>75</v>
      </c>
      <c r="V8" s="88"/>
      <c r="W8" s="90"/>
      <c r="X8" s="91" t="s">
        <v>76</v>
      </c>
      <c r="Y8" s="92"/>
      <c r="Z8" s="86"/>
      <c r="AA8" s="84" t="s">
        <v>77</v>
      </c>
      <c r="AB8" s="85"/>
      <c r="AC8" s="86"/>
      <c r="AD8" s="84" t="s">
        <v>78</v>
      </c>
      <c r="AE8" s="85"/>
      <c r="AF8" s="86"/>
      <c r="AG8" s="87" t="s">
        <v>79</v>
      </c>
      <c r="AH8" s="87"/>
      <c r="AI8" s="88"/>
      <c r="AJ8" s="89" t="s">
        <v>80</v>
      </c>
      <c r="AK8" s="88"/>
      <c r="AL8" s="90"/>
      <c r="AM8" s="91" t="s">
        <v>81</v>
      </c>
      <c r="AN8" s="92"/>
      <c r="AO8" s="86"/>
      <c r="AP8" s="84" t="s">
        <v>82</v>
      </c>
      <c r="AQ8" s="85"/>
      <c r="AR8" s="86"/>
      <c r="AS8" s="84" t="s">
        <v>83</v>
      </c>
      <c r="AT8" s="85"/>
      <c r="AU8" s="86"/>
      <c r="AV8" s="87" t="s">
        <v>84</v>
      </c>
      <c r="AW8" s="87"/>
      <c r="AX8" s="88"/>
      <c r="AY8" s="89" t="s">
        <v>85</v>
      </c>
      <c r="AZ8" s="88"/>
      <c r="BA8" s="90"/>
      <c r="BB8" s="91" t="s">
        <v>86</v>
      </c>
      <c r="BC8" s="92"/>
      <c r="BD8" s="86"/>
      <c r="BE8" s="84" t="s">
        <v>87</v>
      </c>
      <c r="BF8" s="85"/>
      <c r="BG8" s="86"/>
      <c r="BH8" s="84" t="s">
        <v>88</v>
      </c>
      <c r="BI8" s="85"/>
      <c r="BJ8" s="86"/>
      <c r="BK8" s="87" t="s">
        <v>89</v>
      </c>
      <c r="BL8" s="87"/>
      <c r="BM8" s="88"/>
      <c r="BN8" s="89" t="s">
        <v>90</v>
      </c>
      <c r="BO8" s="88"/>
      <c r="BP8" s="90"/>
      <c r="BQ8" s="91" t="s">
        <v>91</v>
      </c>
      <c r="BR8" s="92"/>
      <c r="BS8" s="85"/>
      <c r="BT8" s="97"/>
      <c r="BU8" s="100"/>
      <c r="BV8" s="101"/>
      <c r="BW8" s="102"/>
    </row>
    <row r="9" spans="1:75" s="45" customFormat="1" ht="11.25" customHeight="1" x14ac:dyDescent="0.25">
      <c r="A9" s="44"/>
      <c r="B9" s="46"/>
      <c r="C9" s="81" t="s">
        <v>92</v>
      </c>
      <c r="D9" s="82"/>
      <c r="E9" s="47" t="s">
        <v>93</v>
      </c>
      <c r="F9" s="81" t="s">
        <v>92</v>
      </c>
      <c r="G9" s="82"/>
      <c r="H9" s="48" t="s">
        <v>93</v>
      </c>
      <c r="I9" s="81" t="s">
        <v>92</v>
      </c>
      <c r="J9" s="82"/>
      <c r="K9" s="49" t="s">
        <v>93</v>
      </c>
      <c r="L9" s="81" t="s">
        <v>92</v>
      </c>
      <c r="M9" s="82"/>
      <c r="N9" s="49" t="s">
        <v>93</v>
      </c>
      <c r="O9" s="81" t="s">
        <v>92</v>
      </c>
      <c r="P9" s="82"/>
      <c r="Q9" s="49" t="s">
        <v>93</v>
      </c>
      <c r="R9" s="83" t="s">
        <v>92</v>
      </c>
      <c r="S9" s="82"/>
      <c r="T9" s="47" t="s">
        <v>93</v>
      </c>
      <c r="U9" s="81" t="s">
        <v>92</v>
      </c>
      <c r="V9" s="82"/>
      <c r="W9" s="48" t="s">
        <v>93</v>
      </c>
      <c r="X9" s="81" t="s">
        <v>92</v>
      </c>
      <c r="Y9" s="82"/>
      <c r="Z9" s="49" t="s">
        <v>93</v>
      </c>
      <c r="AA9" s="81" t="s">
        <v>92</v>
      </c>
      <c r="AB9" s="82"/>
      <c r="AC9" s="49" t="s">
        <v>93</v>
      </c>
      <c r="AD9" s="81" t="s">
        <v>92</v>
      </c>
      <c r="AE9" s="82"/>
      <c r="AF9" s="49" t="s">
        <v>93</v>
      </c>
      <c r="AG9" s="83" t="s">
        <v>92</v>
      </c>
      <c r="AH9" s="82"/>
      <c r="AI9" s="47" t="s">
        <v>93</v>
      </c>
      <c r="AJ9" s="81" t="s">
        <v>92</v>
      </c>
      <c r="AK9" s="82"/>
      <c r="AL9" s="48" t="s">
        <v>93</v>
      </c>
      <c r="AM9" s="81" t="s">
        <v>92</v>
      </c>
      <c r="AN9" s="82"/>
      <c r="AO9" s="49" t="s">
        <v>93</v>
      </c>
      <c r="AP9" s="81" t="s">
        <v>92</v>
      </c>
      <c r="AQ9" s="82"/>
      <c r="AR9" s="49" t="s">
        <v>93</v>
      </c>
      <c r="AS9" s="81" t="s">
        <v>92</v>
      </c>
      <c r="AT9" s="82"/>
      <c r="AU9" s="49" t="s">
        <v>93</v>
      </c>
      <c r="AV9" s="83" t="s">
        <v>92</v>
      </c>
      <c r="AW9" s="82"/>
      <c r="AX9" s="47" t="s">
        <v>93</v>
      </c>
      <c r="AY9" s="81" t="s">
        <v>92</v>
      </c>
      <c r="AZ9" s="82"/>
      <c r="BA9" s="48" t="s">
        <v>93</v>
      </c>
      <c r="BB9" s="81" t="s">
        <v>92</v>
      </c>
      <c r="BC9" s="82"/>
      <c r="BD9" s="49" t="s">
        <v>93</v>
      </c>
      <c r="BE9" s="81" t="s">
        <v>92</v>
      </c>
      <c r="BF9" s="82"/>
      <c r="BG9" s="49" t="s">
        <v>93</v>
      </c>
      <c r="BH9" s="81" t="s">
        <v>92</v>
      </c>
      <c r="BI9" s="82"/>
      <c r="BJ9" s="49" t="s">
        <v>93</v>
      </c>
      <c r="BK9" s="83" t="s">
        <v>92</v>
      </c>
      <c r="BL9" s="82"/>
      <c r="BM9" s="47" t="s">
        <v>93</v>
      </c>
      <c r="BN9" s="81" t="s">
        <v>92</v>
      </c>
      <c r="BO9" s="82"/>
      <c r="BP9" s="48" t="s">
        <v>93</v>
      </c>
      <c r="BQ9" s="81" t="s">
        <v>92</v>
      </c>
      <c r="BR9" s="82"/>
      <c r="BS9" s="49" t="s">
        <v>93</v>
      </c>
      <c r="BT9" s="50" t="s">
        <v>92</v>
      </c>
      <c r="BU9" s="81" t="s">
        <v>92</v>
      </c>
      <c r="BV9" s="82"/>
      <c r="BW9" s="49" t="s">
        <v>93</v>
      </c>
    </row>
    <row r="10" spans="1:75" s="45" customFormat="1" ht="39" customHeight="1" x14ac:dyDescent="0.25">
      <c r="A10" s="8"/>
      <c r="B10" s="46"/>
      <c r="C10" s="51"/>
      <c r="D10" s="52" t="s">
        <v>94</v>
      </c>
      <c r="E10" s="53"/>
      <c r="F10" s="54"/>
      <c r="G10" s="52" t="s">
        <v>94</v>
      </c>
      <c r="H10" s="55"/>
      <c r="I10" s="54"/>
      <c r="J10" s="56" t="s">
        <v>94</v>
      </c>
      <c r="K10" s="53"/>
      <c r="L10" s="57"/>
      <c r="M10" s="56" t="s">
        <v>94</v>
      </c>
      <c r="N10" s="53"/>
      <c r="O10" s="54"/>
      <c r="P10" s="56" t="s">
        <v>94</v>
      </c>
      <c r="Q10" s="53"/>
      <c r="R10" s="51"/>
      <c r="S10" s="52" t="s">
        <v>94</v>
      </c>
      <c r="T10" s="53"/>
      <c r="U10" s="54"/>
      <c r="V10" s="52" t="s">
        <v>94</v>
      </c>
      <c r="W10" s="55"/>
      <c r="X10" s="54"/>
      <c r="Y10" s="56" t="s">
        <v>94</v>
      </c>
      <c r="Z10" s="53"/>
      <c r="AA10" s="57"/>
      <c r="AB10" s="56" t="s">
        <v>94</v>
      </c>
      <c r="AC10" s="53"/>
      <c r="AD10" s="54"/>
      <c r="AE10" s="56" t="s">
        <v>94</v>
      </c>
      <c r="AF10" s="53"/>
      <c r="AG10" s="51"/>
      <c r="AH10" s="52" t="s">
        <v>94</v>
      </c>
      <c r="AI10" s="53"/>
      <c r="AJ10" s="54"/>
      <c r="AK10" s="52" t="s">
        <v>94</v>
      </c>
      <c r="AL10" s="55"/>
      <c r="AM10" s="54"/>
      <c r="AN10" s="56" t="s">
        <v>94</v>
      </c>
      <c r="AO10" s="53"/>
      <c r="AP10" s="57"/>
      <c r="AQ10" s="56" t="s">
        <v>94</v>
      </c>
      <c r="AR10" s="53"/>
      <c r="AS10" s="54"/>
      <c r="AT10" s="56" t="s">
        <v>94</v>
      </c>
      <c r="AU10" s="53"/>
      <c r="AV10" s="51"/>
      <c r="AW10" s="52" t="s">
        <v>94</v>
      </c>
      <c r="AX10" s="53"/>
      <c r="AY10" s="54"/>
      <c r="AZ10" s="52" t="s">
        <v>94</v>
      </c>
      <c r="BA10" s="55"/>
      <c r="BB10" s="54"/>
      <c r="BC10" s="56" t="s">
        <v>94</v>
      </c>
      <c r="BD10" s="53"/>
      <c r="BE10" s="57"/>
      <c r="BF10" s="56" t="s">
        <v>94</v>
      </c>
      <c r="BG10" s="53"/>
      <c r="BH10" s="54"/>
      <c r="BI10" s="56" t="s">
        <v>94</v>
      </c>
      <c r="BJ10" s="53"/>
      <c r="BK10" s="51"/>
      <c r="BL10" s="52" t="s">
        <v>94</v>
      </c>
      <c r="BM10" s="53"/>
      <c r="BN10" s="54"/>
      <c r="BO10" s="52" t="s">
        <v>94</v>
      </c>
      <c r="BP10" s="55"/>
      <c r="BQ10" s="54"/>
      <c r="BR10" s="56" t="s">
        <v>94</v>
      </c>
      <c r="BS10" s="53"/>
      <c r="BT10" s="57"/>
      <c r="BU10" s="54"/>
      <c r="BV10" s="56" t="s">
        <v>94</v>
      </c>
      <c r="BW10" s="53"/>
    </row>
    <row r="11" spans="1:75" s="2" customFormat="1" ht="11.25" customHeight="1" x14ac:dyDescent="0.25">
      <c r="A11" s="58"/>
      <c r="B11" s="59"/>
      <c r="C11" s="60"/>
      <c r="D11" s="60"/>
      <c r="E11" s="60"/>
      <c r="F11" s="60"/>
      <c r="G11" s="60"/>
      <c r="H11" s="60"/>
      <c r="I11" s="60"/>
      <c r="J11" s="60"/>
      <c r="K11" s="61"/>
      <c r="L11" s="60"/>
      <c r="M11" s="60"/>
      <c r="N11" s="61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1"/>
      <c r="AA11" s="60"/>
      <c r="AB11" s="60"/>
      <c r="AC11" s="61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1"/>
      <c r="AP11" s="60"/>
      <c r="AQ11" s="60"/>
      <c r="AR11" s="61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1"/>
      <c r="BE11" s="60"/>
      <c r="BF11" s="60"/>
      <c r="BG11" s="61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1"/>
      <c r="BT11" s="60"/>
      <c r="BU11" s="60"/>
      <c r="BV11" s="60"/>
      <c r="BW11" s="60"/>
    </row>
    <row r="12" spans="1:75" s="2" customFormat="1" ht="11.25" customHeight="1" x14ac:dyDescent="0.25">
      <c r="A12" s="58"/>
      <c r="B12" s="32" t="s">
        <v>95</v>
      </c>
      <c r="C12" s="60"/>
      <c r="D12" s="60"/>
      <c r="E12" s="60"/>
      <c r="F12" s="60"/>
      <c r="G12" s="60"/>
      <c r="H12" s="60"/>
      <c r="I12" s="60"/>
      <c r="J12" s="60"/>
      <c r="K12" s="61"/>
      <c r="L12" s="60"/>
      <c r="M12" s="60"/>
      <c r="N12" s="61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1"/>
      <c r="AA12" s="60"/>
      <c r="AB12" s="60"/>
      <c r="AC12" s="61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1"/>
      <c r="AP12" s="60"/>
      <c r="AQ12" s="60"/>
      <c r="AR12" s="61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1"/>
      <c r="BE12" s="60"/>
      <c r="BF12" s="60"/>
      <c r="BG12" s="61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1"/>
      <c r="BT12" s="62">
        <v>0</v>
      </c>
      <c r="BU12" s="60">
        <v>0</v>
      </c>
      <c r="BV12" s="60"/>
      <c r="BW12" s="60"/>
    </row>
    <row r="13" spans="1:75" s="2" customFormat="1" ht="11.25" customHeight="1" x14ac:dyDescent="0.25">
      <c r="A13" s="58"/>
      <c r="B13" s="32"/>
      <c r="C13" s="60"/>
      <c r="D13" s="60"/>
      <c r="E13" s="60"/>
      <c r="F13" s="60"/>
      <c r="G13" s="60"/>
      <c r="H13" s="60"/>
      <c r="I13" s="60"/>
      <c r="J13" s="60"/>
      <c r="K13" s="61"/>
      <c r="L13" s="60"/>
      <c r="M13" s="60"/>
      <c r="N13" s="61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1"/>
      <c r="AA13" s="60"/>
      <c r="AB13" s="60"/>
      <c r="AC13" s="61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1"/>
      <c r="AP13" s="60"/>
      <c r="AQ13" s="60"/>
      <c r="AR13" s="61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1"/>
      <c r="BE13" s="60"/>
      <c r="BF13" s="60"/>
      <c r="BG13" s="61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1"/>
      <c r="BT13" s="60"/>
      <c r="BU13" s="60"/>
      <c r="BV13" s="60"/>
      <c r="BW13" s="60"/>
    </row>
    <row r="14" spans="1:75" x14ac:dyDescent="0.25">
      <c r="A14" s="16"/>
      <c r="B14" s="14" t="s">
        <v>96</v>
      </c>
      <c r="C14" s="17"/>
      <c r="D14" s="12"/>
      <c r="E14" s="12"/>
      <c r="F14" s="12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17"/>
      <c r="S14" s="12"/>
      <c r="T14" s="12"/>
      <c r="U14" s="12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17"/>
      <c r="AH14" s="12"/>
      <c r="AI14" s="12"/>
      <c r="AJ14" s="12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17"/>
      <c r="AW14" s="12"/>
      <c r="AX14" s="12"/>
      <c r="AY14" s="12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17"/>
      <c r="BL14" s="12"/>
      <c r="BM14" s="12"/>
      <c r="BN14" s="12"/>
      <c r="BO14" s="58"/>
      <c r="BP14" s="58"/>
      <c r="BQ14" s="58"/>
      <c r="BR14" s="58"/>
      <c r="BS14" s="58"/>
      <c r="BT14" s="58"/>
      <c r="BU14" s="58"/>
      <c r="BV14" s="58"/>
      <c r="BW14" s="58"/>
    </row>
    <row r="15" spans="1:75" x14ac:dyDescent="0.25">
      <c r="A15" s="59">
        <v>101</v>
      </c>
      <c r="B15" s="63" t="s">
        <v>97</v>
      </c>
      <c r="C15" s="62">
        <v>91877116.299999997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  <c r="I15" s="62">
        <v>41712603.240000002</v>
      </c>
      <c r="J15" s="62">
        <v>0</v>
      </c>
      <c r="K15" s="62">
        <v>0</v>
      </c>
      <c r="L15" s="62">
        <v>23645885.98</v>
      </c>
      <c r="M15" s="62">
        <v>0</v>
      </c>
      <c r="N15" s="62">
        <v>0</v>
      </c>
      <c r="O15" s="62">
        <v>8885962.6799999997</v>
      </c>
      <c r="P15" s="62">
        <v>0</v>
      </c>
      <c r="Q15" s="62">
        <v>0</v>
      </c>
      <c r="R15" s="62">
        <v>515946.17</v>
      </c>
      <c r="S15" s="62">
        <v>0</v>
      </c>
      <c r="T15" s="62">
        <v>0</v>
      </c>
      <c r="U15" s="62">
        <v>3188060.89</v>
      </c>
      <c r="V15" s="62">
        <v>0</v>
      </c>
      <c r="W15" s="62">
        <v>0</v>
      </c>
      <c r="X15" s="62">
        <v>2140787.19</v>
      </c>
      <c r="Y15" s="62">
        <v>0</v>
      </c>
      <c r="Z15" s="62">
        <v>0</v>
      </c>
      <c r="AA15" s="62">
        <v>2675123.9900000002</v>
      </c>
      <c r="AB15" s="62">
        <v>0</v>
      </c>
      <c r="AC15" s="62">
        <v>0</v>
      </c>
      <c r="AD15" s="62">
        <v>5732056.3399999999</v>
      </c>
      <c r="AE15" s="62">
        <v>0</v>
      </c>
      <c r="AF15" s="62">
        <v>0</v>
      </c>
      <c r="AG15" s="62">
        <v>1129995.49</v>
      </c>
      <c r="AH15" s="62">
        <v>0</v>
      </c>
      <c r="AI15" s="62">
        <v>0</v>
      </c>
      <c r="AJ15" s="62">
        <v>35454669.340000004</v>
      </c>
      <c r="AK15" s="62">
        <v>0</v>
      </c>
      <c r="AL15" s="62">
        <v>0</v>
      </c>
      <c r="AM15" s="62">
        <v>32504.27</v>
      </c>
      <c r="AN15" s="62">
        <v>0</v>
      </c>
      <c r="AO15" s="62">
        <v>0</v>
      </c>
      <c r="AP15" s="62">
        <v>4536673.8600000003</v>
      </c>
      <c r="AQ15" s="62">
        <v>0</v>
      </c>
      <c r="AR15" s="62">
        <v>0</v>
      </c>
      <c r="AS15" s="62">
        <v>255526.7</v>
      </c>
      <c r="AT15" s="62">
        <v>0</v>
      </c>
      <c r="AU15" s="62">
        <v>0</v>
      </c>
      <c r="AV15" s="62">
        <v>0</v>
      </c>
      <c r="AW15" s="62">
        <v>0</v>
      </c>
      <c r="AX15" s="62">
        <v>0</v>
      </c>
      <c r="AY15" s="62">
        <v>712972.89</v>
      </c>
      <c r="AZ15" s="62">
        <v>0</v>
      </c>
      <c r="BA15" s="62">
        <v>0</v>
      </c>
      <c r="BB15" s="62">
        <v>0</v>
      </c>
      <c r="BC15" s="62">
        <v>0</v>
      </c>
      <c r="BD15" s="62">
        <v>0</v>
      </c>
      <c r="BE15" s="62">
        <v>0</v>
      </c>
      <c r="BF15" s="62">
        <v>0</v>
      </c>
      <c r="BG15" s="62">
        <v>0</v>
      </c>
      <c r="BH15" s="62">
        <v>0</v>
      </c>
      <c r="BI15" s="62">
        <v>0</v>
      </c>
      <c r="BJ15" s="62">
        <v>0</v>
      </c>
      <c r="BK15" s="62">
        <v>0</v>
      </c>
      <c r="BL15" s="62">
        <v>0</v>
      </c>
      <c r="BM15" s="62">
        <v>0</v>
      </c>
      <c r="BN15" s="62">
        <v>0</v>
      </c>
      <c r="BO15" s="62">
        <v>0</v>
      </c>
      <c r="BP15" s="62">
        <v>0</v>
      </c>
      <c r="BQ15" s="62">
        <v>0</v>
      </c>
      <c r="BR15" s="62">
        <v>0</v>
      </c>
      <c r="BS15" s="62">
        <v>0</v>
      </c>
      <c r="BT15" s="62"/>
      <c r="BU15" s="64">
        <f>+C15+F15+I15+L15+O15+R15+U15+X15+AA15+AD15+AG15+AJ15+AM15+AP15+AS15+AV15+AY15+BB15+BE15+BH15+BK15+BN15+BQ15</f>
        <v>222495885.32999998</v>
      </c>
      <c r="BV15" s="64">
        <f t="shared" ref="BV15:BW24" si="0">+D15+G15+J15+M15+P15+S15+V15+Y15+AB15+AE15+AH15+AK15+AN15+AQ15+AT15+AW15+AZ15+BC15+BF15+BI15+BL15+BO15+BR15</f>
        <v>0</v>
      </c>
      <c r="BW15" s="64">
        <f t="shared" si="0"/>
        <v>0</v>
      </c>
    </row>
    <row r="16" spans="1:75" x14ac:dyDescent="0.25">
      <c r="A16" s="59">
        <f>A15 + 1</f>
        <v>102</v>
      </c>
      <c r="B16" s="63" t="s">
        <v>98</v>
      </c>
      <c r="C16" s="62">
        <v>13769114.83</v>
      </c>
      <c r="D16" s="62">
        <v>0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0</v>
      </c>
      <c r="R16" s="62">
        <v>0</v>
      </c>
      <c r="S16" s="62">
        <v>0</v>
      </c>
      <c r="T16" s="62">
        <v>0</v>
      </c>
      <c r="U16" s="62">
        <v>0</v>
      </c>
      <c r="V16" s="62">
        <v>0</v>
      </c>
      <c r="W16" s="62">
        <v>0</v>
      </c>
      <c r="X16" s="62">
        <v>0</v>
      </c>
      <c r="Y16" s="62">
        <v>0</v>
      </c>
      <c r="Z16" s="62">
        <v>0</v>
      </c>
      <c r="AA16" s="62">
        <v>1000</v>
      </c>
      <c r="AB16" s="62">
        <v>0</v>
      </c>
      <c r="AC16" s="62">
        <v>0</v>
      </c>
      <c r="AD16" s="62">
        <v>0</v>
      </c>
      <c r="AE16" s="62">
        <v>0</v>
      </c>
      <c r="AF16" s="62">
        <v>0</v>
      </c>
      <c r="AG16" s="62">
        <v>0</v>
      </c>
      <c r="AH16" s="62">
        <v>0</v>
      </c>
      <c r="AI16" s="62">
        <v>0</v>
      </c>
      <c r="AJ16" s="62">
        <v>15000</v>
      </c>
      <c r="AK16" s="62">
        <v>0</v>
      </c>
      <c r="AL16" s="62">
        <v>0</v>
      </c>
      <c r="AM16" s="62">
        <v>0</v>
      </c>
      <c r="AN16" s="62">
        <v>0</v>
      </c>
      <c r="AO16" s="62">
        <v>0</v>
      </c>
      <c r="AP16" s="62">
        <v>0</v>
      </c>
      <c r="AQ16" s="62">
        <v>0</v>
      </c>
      <c r="AR16" s="62">
        <v>0</v>
      </c>
      <c r="AS16" s="62">
        <v>0</v>
      </c>
      <c r="AT16" s="62">
        <v>0</v>
      </c>
      <c r="AU16" s="62">
        <v>0</v>
      </c>
      <c r="AV16" s="62">
        <v>0</v>
      </c>
      <c r="AW16" s="62">
        <v>0</v>
      </c>
      <c r="AX16" s="62">
        <v>0</v>
      </c>
      <c r="AY16" s="62">
        <v>0</v>
      </c>
      <c r="AZ16" s="62">
        <v>0</v>
      </c>
      <c r="BA16" s="62">
        <v>0</v>
      </c>
      <c r="BB16" s="62">
        <v>0</v>
      </c>
      <c r="BC16" s="62">
        <v>0</v>
      </c>
      <c r="BD16" s="62">
        <v>0</v>
      </c>
      <c r="BE16" s="62">
        <v>0</v>
      </c>
      <c r="BF16" s="62">
        <v>0</v>
      </c>
      <c r="BG16" s="62">
        <v>0</v>
      </c>
      <c r="BH16" s="62">
        <v>0</v>
      </c>
      <c r="BI16" s="62">
        <v>0</v>
      </c>
      <c r="BJ16" s="62">
        <v>0</v>
      </c>
      <c r="BK16" s="62">
        <v>0</v>
      </c>
      <c r="BL16" s="62">
        <v>0</v>
      </c>
      <c r="BM16" s="62">
        <v>0</v>
      </c>
      <c r="BN16" s="62">
        <v>0</v>
      </c>
      <c r="BO16" s="62">
        <v>0</v>
      </c>
      <c r="BP16" s="62">
        <v>0</v>
      </c>
      <c r="BQ16" s="62">
        <v>0</v>
      </c>
      <c r="BR16" s="62">
        <v>0</v>
      </c>
      <c r="BS16" s="62">
        <v>0</v>
      </c>
      <c r="BT16" s="62"/>
      <c r="BU16" s="64">
        <f t="shared" ref="BU16:BU24" si="1">+C16+F16+I16+L16+O16+R16+U16+X16+AA16+AD16+AG16+AJ16+AM16+AP16+AS16+AV16+AY16+BB16+BE16+BH16+BK16+BN16+BQ16</f>
        <v>13785114.83</v>
      </c>
      <c r="BV16" s="64">
        <f t="shared" si="0"/>
        <v>0</v>
      </c>
      <c r="BW16" s="64">
        <f t="shared" si="0"/>
        <v>0</v>
      </c>
    </row>
    <row r="17" spans="1:75" x14ac:dyDescent="0.25">
      <c r="A17" s="59">
        <f t="shared" ref="A17:A24" si="2">A16 + 1</f>
        <v>103</v>
      </c>
      <c r="B17" s="63" t="s">
        <v>99</v>
      </c>
      <c r="C17" s="62">
        <v>32315218.18</v>
      </c>
      <c r="D17" s="62">
        <v>0</v>
      </c>
      <c r="E17" s="62">
        <v>0</v>
      </c>
      <c r="F17" s="62">
        <v>36000</v>
      </c>
      <c r="G17" s="62">
        <v>0</v>
      </c>
      <c r="H17" s="62">
        <v>0</v>
      </c>
      <c r="I17" s="62">
        <v>12614250</v>
      </c>
      <c r="J17" s="62">
        <v>0</v>
      </c>
      <c r="K17" s="62">
        <v>0</v>
      </c>
      <c r="L17" s="62">
        <v>33239535</v>
      </c>
      <c r="M17" s="62">
        <v>0</v>
      </c>
      <c r="N17" s="62">
        <v>0</v>
      </c>
      <c r="O17" s="62">
        <v>8510742.7599999998</v>
      </c>
      <c r="P17" s="62">
        <v>0</v>
      </c>
      <c r="Q17" s="62">
        <v>0</v>
      </c>
      <c r="R17" s="62">
        <v>1550380</v>
      </c>
      <c r="S17" s="62">
        <v>0</v>
      </c>
      <c r="T17" s="62">
        <v>0</v>
      </c>
      <c r="U17" s="62">
        <v>6905400</v>
      </c>
      <c r="V17" s="62">
        <v>0</v>
      </c>
      <c r="W17" s="62">
        <v>0</v>
      </c>
      <c r="X17" s="62">
        <v>413400</v>
      </c>
      <c r="Y17" s="62">
        <v>0</v>
      </c>
      <c r="Z17" s="62">
        <v>0</v>
      </c>
      <c r="AA17" s="62">
        <v>185914552</v>
      </c>
      <c r="AB17" s="62">
        <v>0</v>
      </c>
      <c r="AC17" s="62">
        <v>0</v>
      </c>
      <c r="AD17" s="62">
        <v>27008423</v>
      </c>
      <c r="AE17" s="62">
        <v>0</v>
      </c>
      <c r="AF17" s="62">
        <v>0</v>
      </c>
      <c r="AG17" s="62">
        <v>433041.25</v>
      </c>
      <c r="AH17" s="62">
        <v>0</v>
      </c>
      <c r="AI17" s="62">
        <v>0</v>
      </c>
      <c r="AJ17" s="62">
        <v>48681239.810000002</v>
      </c>
      <c r="AK17" s="62">
        <v>0</v>
      </c>
      <c r="AL17" s="62">
        <v>0</v>
      </c>
      <c r="AM17" s="62">
        <v>705768</v>
      </c>
      <c r="AN17" s="62">
        <v>0</v>
      </c>
      <c r="AO17" s="62">
        <v>0</v>
      </c>
      <c r="AP17" s="62">
        <v>9368430.3300000001</v>
      </c>
      <c r="AQ17" s="62">
        <v>0</v>
      </c>
      <c r="AR17" s="62">
        <v>0</v>
      </c>
      <c r="AS17" s="62">
        <v>737000</v>
      </c>
      <c r="AT17" s="62">
        <v>0</v>
      </c>
      <c r="AU17" s="62">
        <v>0</v>
      </c>
      <c r="AV17" s="62">
        <v>0</v>
      </c>
      <c r="AW17" s="62">
        <v>0</v>
      </c>
      <c r="AX17" s="62">
        <v>0</v>
      </c>
      <c r="AY17" s="62">
        <v>34600</v>
      </c>
      <c r="AZ17" s="62">
        <v>0</v>
      </c>
      <c r="BA17" s="62">
        <v>0</v>
      </c>
      <c r="BB17" s="62">
        <v>0</v>
      </c>
      <c r="BC17" s="62">
        <v>0</v>
      </c>
      <c r="BD17" s="62">
        <v>0</v>
      </c>
      <c r="BE17" s="62">
        <v>0</v>
      </c>
      <c r="BF17" s="62">
        <v>0</v>
      </c>
      <c r="BG17" s="62">
        <v>0</v>
      </c>
      <c r="BH17" s="62">
        <v>0</v>
      </c>
      <c r="BI17" s="62">
        <v>0</v>
      </c>
      <c r="BJ17" s="62">
        <v>0</v>
      </c>
      <c r="BK17" s="62">
        <v>0</v>
      </c>
      <c r="BL17" s="62">
        <v>0</v>
      </c>
      <c r="BM17" s="62">
        <v>0</v>
      </c>
      <c r="BN17" s="62">
        <v>0</v>
      </c>
      <c r="BO17" s="62">
        <v>0</v>
      </c>
      <c r="BP17" s="62">
        <v>0</v>
      </c>
      <c r="BQ17" s="62">
        <v>0</v>
      </c>
      <c r="BR17" s="62">
        <v>0</v>
      </c>
      <c r="BS17" s="62">
        <v>0</v>
      </c>
      <c r="BT17" s="62"/>
      <c r="BU17" s="64">
        <f t="shared" si="1"/>
        <v>368467980.32999998</v>
      </c>
      <c r="BV17" s="64">
        <f t="shared" si="0"/>
        <v>0</v>
      </c>
      <c r="BW17" s="64">
        <f t="shared" si="0"/>
        <v>0</v>
      </c>
    </row>
    <row r="18" spans="1:75" x14ac:dyDescent="0.25">
      <c r="A18" s="59">
        <f t="shared" si="2"/>
        <v>104</v>
      </c>
      <c r="B18" s="63" t="s">
        <v>21</v>
      </c>
      <c r="C18" s="62">
        <v>903794.08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50000</v>
      </c>
      <c r="J18" s="62">
        <v>0</v>
      </c>
      <c r="K18" s="62">
        <v>0</v>
      </c>
      <c r="L18" s="62">
        <v>3443595</v>
      </c>
      <c r="M18" s="62">
        <v>0</v>
      </c>
      <c r="N18" s="62">
        <v>0</v>
      </c>
      <c r="O18" s="62">
        <v>2160000</v>
      </c>
      <c r="P18" s="62">
        <v>0</v>
      </c>
      <c r="Q18" s="62">
        <v>0</v>
      </c>
      <c r="R18" s="62">
        <v>120000</v>
      </c>
      <c r="S18" s="62">
        <v>0</v>
      </c>
      <c r="T18" s="62">
        <v>0</v>
      </c>
      <c r="U18" s="62">
        <v>100000</v>
      </c>
      <c r="V18" s="62">
        <v>0</v>
      </c>
      <c r="W18" s="62">
        <v>0</v>
      </c>
      <c r="X18" s="62">
        <v>0</v>
      </c>
      <c r="Y18" s="62">
        <v>0</v>
      </c>
      <c r="Z18" s="62">
        <v>0</v>
      </c>
      <c r="AA18" s="62">
        <v>31500</v>
      </c>
      <c r="AB18" s="62">
        <v>0</v>
      </c>
      <c r="AC18" s="62">
        <v>0</v>
      </c>
      <c r="AD18" s="62">
        <v>25752844.98</v>
      </c>
      <c r="AE18" s="62">
        <v>0</v>
      </c>
      <c r="AF18" s="62">
        <v>0</v>
      </c>
      <c r="AG18" s="62">
        <v>1050000</v>
      </c>
      <c r="AH18" s="62">
        <v>0</v>
      </c>
      <c r="AI18" s="62">
        <v>0</v>
      </c>
      <c r="AJ18" s="62">
        <v>9520053.5800000001</v>
      </c>
      <c r="AK18" s="62">
        <v>0</v>
      </c>
      <c r="AL18" s="62">
        <v>0</v>
      </c>
      <c r="AM18" s="62">
        <v>0</v>
      </c>
      <c r="AN18" s="62">
        <v>0</v>
      </c>
      <c r="AO18" s="62">
        <v>0</v>
      </c>
      <c r="AP18" s="62">
        <v>2565425</v>
      </c>
      <c r="AQ18" s="62">
        <v>0</v>
      </c>
      <c r="AR18" s="62">
        <v>0</v>
      </c>
      <c r="AS18" s="62">
        <v>0</v>
      </c>
      <c r="AT18" s="62">
        <v>0</v>
      </c>
      <c r="AU18" s="62">
        <v>0</v>
      </c>
      <c r="AV18" s="62">
        <v>0</v>
      </c>
      <c r="AW18" s="62">
        <v>0</v>
      </c>
      <c r="AX18" s="62">
        <v>0</v>
      </c>
      <c r="AY18" s="62">
        <v>0</v>
      </c>
      <c r="AZ18" s="62">
        <v>0</v>
      </c>
      <c r="BA18" s="62">
        <v>0</v>
      </c>
      <c r="BB18" s="62">
        <v>0</v>
      </c>
      <c r="BC18" s="62">
        <v>0</v>
      </c>
      <c r="BD18" s="62">
        <v>0</v>
      </c>
      <c r="BE18" s="62">
        <v>0</v>
      </c>
      <c r="BF18" s="62">
        <v>0</v>
      </c>
      <c r="BG18" s="62">
        <v>0</v>
      </c>
      <c r="BH18" s="62">
        <v>0</v>
      </c>
      <c r="BI18" s="62">
        <v>0</v>
      </c>
      <c r="BJ18" s="62">
        <v>0</v>
      </c>
      <c r="BK18" s="62">
        <v>0</v>
      </c>
      <c r="BL18" s="62">
        <v>0</v>
      </c>
      <c r="BM18" s="62">
        <v>0</v>
      </c>
      <c r="BN18" s="62">
        <v>0</v>
      </c>
      <c r="BO18" s="62">
        <v>0</v>
      </c>
      <c r="BP18" s="62">
        <v>0</v>
      </c>
      <c r="BQ18" s="62">
        <v>0</v>
      </c>
      <c r="BR18" s="62">
        <v>0</v>
      </c>
      <c r="BS18" s="62">
        <v>0</v>
      </c>
      <c r="BT18" s="62"/>
      <c r="BU18" s="64">
        <f t="shared" si="1"/>
        <v>45697212.640000001</v>
      </c>
      <c r="BV18" s="64">
        <f t="shared" si="0"/>
        <v>0</v>
      </c>
      <c r="BW18" s="64">
        <f t="shared" si="0"/>
        <v>0</v>
      </c>
    </row>
    <row r="19" spans="1:75" x14ac:dyDescent="0.25">
      <c r="A19" s="59">
        <f t="shared" si="2"/>
        <v>105</v>
      </c>
      <c r="B19" s="63" t="s">
        <v>100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62">
        <v>0</v>
      </c>
      <c r="V19" s="62">
        <v>0</v>
      </c>
      <c r="W19" s="62">
        <v>0</v>
      </c>
      <c r="X19" s="62">
        <v>0</v>
      </c>
      <c r="Y19" s="62">
        <v>0</v>
      </c>
      <c r="Z19" s="62">
        <v>0</v>
      </c>
      <c r="AA19" s="62">
        <v>0</v>
      </c>
      <c r="AB19" s="62">
        <v>0</v>
      </c>
      <c r="AC19" s="62">
        <v>0</v>
      </c>
      <c r="AD19" s="62">
        <v>0</v>
      </c>
      <c r="AE19" s="62">
        <v>0</v>
      </c>
      <c r="AF19" s="62">
        <v>0</v>
      </c>
      <c r="AG19" s="62">
        <v>0</v>
      </c>
      <c r="AH19" s="62">
        <v>0</v>
      </c>
      <c r="AI19" s="62">
        <v>0</v>
      </c>
      <c r="AJ19" s="62">
        <v>0</v>
      </c>
      <c r="AK19" s="62">
        <v>0</v>
      </c>
      <c r="AL19" s="62">
        <v>0</v>
      </c>
      <c r="AM19" s="62">
        <v>0</v>
      </c>
      <c r="AN19" s="62">
        <v>0</v>
      </c>
      <c r="AO19" s="62">
        <v>0</v>
      </c>
      <c r="AP19" s="62">
        <v>0</v>
      </c>
      <c r="AQ19" s="62">
        <v>0</v>
      </c>
      <c r="AR19" s="62">
        <v>0</v>
      </c>
      <c r="AS19" s="62">
        <v>0</v>
      </c>
      <c r="AT19" s="62">
        <v>0</v>
      </c>
      <c r="AU19" s="62">
        <v>0</v>
      </c>
      <c r="AV19" s="62">
        <v>0</v>
      </c>
      <c r="AW19" s="62">
        <v>0</v>
      </c>
      <c r="AX19" s="62">
        <v>0</v>
      </c>
      <c r="AY19" s="62">
        <v>0</v>
      </c>
      <c r="AZ19" s="62">
        <v>0</v>
      </c>
      <c r="BA19" s="62">
        <v>0</v>
      </c>
      <c r="BB19" s="62">
        <v>0</v>
      </c>
      <c r="BC19" s="62">
        <v>0</v>
      </c>
      <c r="BD19" s="62">
        <v>0</v>
      </c>
      <c r="BE19" s="62">
        <v>0</v>
      </c>
      <c r="BF19" s="62">
        <v>0</v>
      </c>
      <c r="BG19" s="62">
        <v>0</v>
      </c>
      <c r="BH19" s="62">
        <v>0</v>
      </c>
      <c r="BI19" s="62">
        <v>0</v>
      </c>
      <c r="BJ19" s="62">
        <v>0</v>
      </c>
      <c r="BK19" s="62">
        <v>0</v>
      </c>
      <c r="BL19" s="62">
        <v>0</v>
      </c>
      <c r="BM19" s="62">
        <v>0</v>
      </c>
      <c r="BN19" s="62">
        <v>0</v>
      </c>
      <c r="BO19" s="62">
        <v>0</v>
      </c>
      <c r="BP19" s="62">
        <v>0</v>
      </c>
      <c r="BQ19" s="62">
        <v>0</v>
      </c>
      <c r="BR19" s="62">
        <v>0</v>
      </c>
      <c r="BS19" s="62">
        <v>0</v>
      </c>
      <c r="BT19" s="62"/>
      <c r="BU19" s="64">
        <f t="shared" si="1"/>
        <v>0</v>
      </c>
      <c r="BV19" s="64">
        <f t="shared" si="0"/>
        <v>0</v>
      </c>
      <c r="BW19" s="64">
        <f t="shared" si="0"/>
        <v>0</v>
      </c>
    </row>
    <row r="20" spans="1:75" x14ac:dyDescent="0.25">
      <c r="A20" s="59">
        <f t="shared" si="2"/>
        <v>106</v>
      </c>
      <c r="B20" s="63" t="s">
        <v>101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2">
        <v>0</v>
      </c>
      <c r="AC20" s="62">
        <v>0</v>
      </c>
      <c r="AD20" s="62">
        <v>0</v>
      </c>
      <c r="AE20" s="62">
        <v>0</v>
      </c>
      <c r="AF20" s="62">
        <v>0</v>
      </c>
      <c r="AG20" s="62">
        <v>0</v>
      </c>
      <c r="AH20" s="62">
        <v>0</v>
      </c>
      <c r="AI20" s="62">
        <v>0</v>
      </c>
      <c r="AJ20" s="62">
        <v>0</v>
      </c>
      <c r="AK20" s="62">
        <v>0</v>
      </c>
      <c r="AL20" s="62">
        <v>0</v>
      </c>
      <c r="AM20" s="62">
        <v>0</v>
      </c>
      <c r="AN20" s="62">
        <v>0</v>
      </c>
      <c r="AO20" s="62">
        <v>0</v>
      </c>
      <c r="AP20" s="62">
        <v>0</v>
      </c>
      <c r="AQ20" s="62">
        <v>0</v>
      </c>
      <c r="AR20" s="62">
        <v>0</v>
      </c>
      <c r="AS20" s="62">
        <v>0</v>
      </c>
      <c r="AT20" s="62">
        <v>0</v>
      </c>
      <c r="AU20" s="62">
        <v>0</v>
      </c>
      <c r="AV20" s="62">
        <v>0</v>
      </c>
      <c r="AW20" s="62">
        <v>0</v>
      </c>
      <c r="AX20" s="62">
        <v>0</v>
      </c>
      <c r="AY20" s="62">
        <v>0</v>
      </c>
      <c r="AZ20" s="62">
        <v>0</v>
      </c>
      <c r="BA20" s="62">
        <v>0</v>
      </c>
      <c r="BB20" s="62">
        <v>0</v>
      </c>
      <c r="BC20" s="62">
        <v>0</v>
      </c>
      <c r="BD20" s="62">
        <v>0</v>
      </c>
      <c r="BE20" s="62">
        <v>0</v>
      </c>
      <c r="BF20" s="62">
        <v>0</v>
      </c>
      <c r="BG20" s="62">
        <v>0</v>
      </c>
      <c r="BH20" s="62">
        <v>0</v>
      </c>
      <c r="BI20" s="62">
        <v>0</v>
      </c>
      <c r="BJ20" s="62">
        <v>0</v>
      </c>
      <c r="BK20" s="62">
        <v>0</v>
      </c>
      <c r="BL20" s="62">
        <v>0</v>
      </c>
      <c r="BM20" s="62">
        <v>0</v>
      </c>
      <c r="BN20" s="62">
        <v>0</v>
      </c>
      <c r="BO20" s="62">
        <v>0</v>
      </c>
      <c r="BP20" s="62">
        <v>0</v>
      </c>
      <c r="BQ20" s="62">
        <v>0</v>
      </c>
      <c r="BR20" s="62">
        <v>0</v>
      </c>
      <c r="BS20" s="62">
        <v>0</v>
      </c>
      <c r="BT20" s="62"/>
      <c r="BU20" s="64">
        <f t="shared" si="1"/>
        <v>0</v>
      </c>
      <c r="BV20" s="64">
        <f t="shared" si="0"/>
        <v>0</v>
      </c>
      <c r="BW20" s="64">
        <f t="shared" si="0"/>
        <v>0</v>
      </c>
    </row>
    <row r="21" spans="1:75" x14ac:dyDescent="0.25">
      <c r="A21" s="59">
        <f t="shared" si="2"/>
        <v>107</v>
      </c>
      <c r="B21" s="63" t="s">
        <v>102</v>
      </c>
      <c r="C21" s="62">
        <v>5701402.1299999999</v>
      </c>
      <c r="D21" s="62">
        <v>0</v>
      </c>
      <c r="E21" s="62">
        <v>0</v>
      </c>
      <c r="F21" s="62">
        <v>16800.52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1905746.25</v>
      </c>
      <c r="M21" s="62">
        <v>0</v>
      </c>
      <c r="N21" s="62">
        <v>0</v>
      </c>
      <c r="O21" s="62">
        <v>1037715.09</v>
      </c>
      <c r="P21" s="62">
        <v>0</v>
      </c>
      <c r="Q21" s="62">
        <v>0</v>
      </c>
      <c r="R21" s="62">
        <v>675696.84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0</v>
      </c>
      <c r="AA21" s="62">
        <v>4524450.8</v>
      </c>
      <c r="AB21" s="62">
        <v>0</v>
      </c>
      <c r="AC21" s="62">
        <v>0</v>
      </c>
      <c r="AD21" s="62">
        <v>16563405.76</v>
      </c>
      <c r="AE21" s="62">
        <v>0</v>
      </c>
      <c r="AF21" s="62">
        <v>0</v>
      </c>
      <c r="AG21" s="62">
        <v>0</v>
      </c>
      <c r="AH21" s="62">
        <v>0</v>
      </c>
      <c r="AI21" s="62">
        <v>0</v>
      </c>
      <c r="AJ21" s="62">
        <v>555146.23999999999</v>
      </c>
      <c r="AK21" s="62">
        <v>0</v>
      </c>
      <c r="AL21" s="62">
        <v>0</v>
      </c>
      <c r="AM21" s="62">
        <v>0</v>
      </c>
      <c r="AN21" s="62">
        <v>0</v>
      </c>
      <c r="AO21" s="62">
        <v>0</v>
      </c>
      <c r="AP21" s="62">
        <v>351709.59</v>
      </c>
      <c r="AQ21" s="62">
        <v>0</v>
      </c>
      <c r="AR21" s="62">
        <v>0</v>
      </c>
      <c r="AS21" s="62">
        <v>0</v>
      </c>
      <c r="AT21" s="62">
        <v>0</v>
      </c>
      <c r="AU21" s="62">
        <v>0</v>
      </c>
      <c r="AV21" s="62">
        <v>0</v>
      </c>
      <c r="AW21" s="62">
        <v>0</v>
      </c>
      <c r="AX21" s="62">
        <v>0</v>
      </c>
      <c r="AY21" s="62">
        <v>12176.91</v>
      </c>
      <c r="AZ21" s="62">
        <v>0</v>
      </c>
      <c r="BA21" s="62">
        <v>0</v>
      </c>
      <c r="BB21" s="62">
        <v>0</v>
      </c>
      <c r="BC21" s="62">
        <v>0</v>
      </c>
      <c r="BD21" s="62">
        <v>0</v>
      </c>
      <c r="BE21" s="62">
        <v>0</v>
      </c>
      <c r="BF21" s="62">
        <v>0</v>
      </c>
      <c r="BG21" s="62">
        <v>0</v>
      </c>
      <c r="BH21" s="62">
        <v>0</v>
      </c>
      <c r="BI21" s="62">
        <v>0</v>
      </c>
      <c r="BJ21" s="62">
        <v>0</v>
      </c>
      <c r="BK21" s="62">
        <v>3989303.33</v>
      </c>
      <c r="BL21" s="62">
        <v>0</v>
      </c>
      <c r="BM21" s="62">
        <v>0</v>
      </c>
      <c r="BN21" s="62">
        <v>0</v>
      </c>
      <c r="BO21" s="62">
        <v>0</v>
      </c>
      <c r="BP21" s="62">
        <v>0</v>
      </c>
      <c r="BQ21" s="62">
        <v>0</v>
      </c>
      <c r="BR21" s="62">
        <v>0</v>
      </c>
      <c r="BS21" s="62">
        <v>0</v>
      </c>
      <c r="BT21" s="62"/>
      <c r="BU21" s="64">
        <f t="shared" si="1"/>
        <v>35333553.460000001</v>
      </c>
      <c r="BV21" s="64">
        <f t="shared" si="0"/>
        <v>0</v>
      </c>
      <c r="BW21" s="64">
        <f t="shared" si="0"/>
        <v>0</v>
      </c>
    </row>
    <row r="22" spans="1:75" x14ac:dyDescent="0.25">
      <c r="A22" s="59">
        <f t="shared" si="2"/>
        <v>108</v>
      </c>
      <c r="B22" s="63" t="s">
        <v>103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62">
        <v>0</v>
      </c>
      <c r="V22" s="62">
        <v>0</v>
      </c>
      <c r="W22" s="62">
        <v>0</v>
      </c>
      <c r="X22" s="62">
        <v>0</v>
      </c>
      <c r="Y22" s="62">
        <v>0</v>
      </c>
      <c r="Z22" s="62">
        <v>0</v>
      </c>
      <c r="AA22" s="62">
        <v>0</v>
      </c>
      <c r="AB22" s="62">
        <v>0</v>
      </c>
      <c r="AC22" s="62">
        <v>0</v>
      </c>
      <c r="AD22" s="62">
        <v>0</v>
      </c>
      <c r="AE22" s="62">
        <v>0</v>
      </c>
      <c r="AF22" s="62">
        <v>0</v>
      </c>
      <c r="AG22" s="62">
        <v>0</v>
      </c>
      <c r="AH22" s="62">
        <v>0</v>
      </c>
      <c r="AI22" s="62">
        <v>0</v>
      </c>
      <c r="AJ22" s="62">
        <v>0</v>
      </c>
      <c r="AK22" s="62">
        <v>0</v>
      </c>
      <c r="AL22" s="62">
        <v>0</v>
      </c>
      <c r="AM22" s="62">
        <v>0</v>
      </c>
      <c r="AN22" s="62">
        <v>0</v>
      </c>
      <c r="AO22" s="62">
        <v>0</v>
      </c>
      <c r="AP22" s="62">
        <v>0</v>
      </c>
      <c r="AQ22" s="62">
        <v>0</v>
      </c>
      <c r="AR22" s="62">
        <v>0</v>
      </c>
      <c r="AS22" s="62">
        <v>0</v>
      </c>
      <c r="AT22" s="62">
        <v>0</v>
      </c>
      <c r="AU22" s="62">
        <v>0</v>
      </c>
      <c r="AV22" s="62">
        <v>0</v>
      </c>
      <c r="AW22" s="62">
        <v>0</v>
      </c>
      <c r="AX22" s="62">
        <v>0</v>
      </c>
      <c r="AY22" s="62">
        <v>0</v>
      </c>
      <c r="AZ22" s="62">
        <v>0</v>
      </c>
      <c r="BA22" s="62">
        <v>0</v>
      </c>
      <c r="BB22" s="62">
        <v>0</v>
      </c>
      <c r="BC22" s="62">
        <v>0</v>
      </c>
      <c r="BD22" s="62">
        <v>0</v>
      </c>
      <c r="BE22" s="62">
        <v>0</v>
      </c>
      <c r="BF22" s="62">
        <v>0</v>
      </c>
      <c r="BG22" s="62">
        <v>0</v>
      </c>
      <c r="BH22" s="62">
        <v>0</v>
      </c>
      <c r="BI22" s="62">
        <v>0</v>
      </c>
      <c r="BJ22" s="62">
        <v>0</v>
      </c>
      <c r="BK22" s="62">
        <v>0</v>
      </c>
      <c r="BL22" s="62">
        <v>0</v>
      </c>
      <c r="BM22" s="62">
        <v>0</v>
      </c>
      <c r="BN22" s="62">
        <v>0</v>
      </c>
      <c r="BO22" s="62">
        <v>0</v>
      </c>
      <c r="BP22" s="62">
        <v>0</v>
      </c>
      <c r="BQ22" s="62">
        <v>0</v>
      </c>
      <c r="BR22" s="62">
        <v>0</v>
      </c>
      <c r="BS22" s="62">
        <v>0</v>
      </c>
      <c r="BT22" s="62"/>
      <c r="BU22" s="64">
        <f t="shared" si="1"/>
        <v>0</v>
      </c>
      <c r="BV22" s="64">
        <f t="shared" si="0"/>
        <v>0</v>
      </c>
      <c r="BW22" s="64">
        <f t="shared" si="0"/>
        <v>0</v>
      </c>
    </row>
    <row r="23" spans="1:75" x14ac:dyDescent="0.25">
      <c r="A23" s="59">
        <f t="shared" si="2"/>
        <v>109</v>
      </c>
      <c r="B23" s="63" t="s">
        <v>104</v>
      </c>
      <c r="C23" s="62">
        <v>10000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0</v>
      </c>
      <c r="T23" s="62">
        <v>0</v>
      </c>
      <c r="U23" s="62">
        <v>2000</v>
      </c>
      <c r="V23" s="62">
        <v>0</v>
      </c>
      <c r="W23" s="62">
        <v>0</v>
      </c>
      <c r="X23" s="62">
        <v>0</v>
      </c>
      <c r="Y23" s="62">
        <v>0</v>
      </c>
      <c r="Z23" s="62">
        <v>0</v>
      </c>
      <c r="AA23" s="62">
        <v>32910</v>
      </c>
      <c r="AB23" s="62">
        <v>0</v>
      </c>
      <c r="AC23" s="62">
        <v>0</v>
      </c>
      <c r="AD23" s="62">
        <v>0</v>
      </c>
      <c r="AE23" s="62">
        <v>0</v>
      </c>
      <c r="AF23" s="62">
        <v>0</v>
      </c>
      <c r="AG23" s="62">
        <v>0</v>
      </c>
      <c r="AH23" s="62">
        <v>0</v>
      </c>
      <c r="AI23" s="62">
        <v>0</v>
      </c>
      <c r="AJ23" s="62">
        <v>1000</v>
      </c>
      <c r="AK23" s="62">
        <v>0</v>
      </c>
      <c r="AL23" s="62">
        <v>0</v>
      </c>
      <c r="AM23" s="62">
        <v>0</v>
      </c>
      <c r="AN23" s="62">
        <v>0</v>
      </c>
      <c r="AO23" s="62">
        <v>0</v>
      </c>
      <c r="AP23" s="62">
        <v>45000</v>
      </c>
      <c r="AQ23" s="62">
        <v>0</v>
      </c>
      <c r="AR23" s="62">
        <v>0</v>
      </c>
      <c r="AS23" s="62">
        <v>0</v>
      </c>
      <c r="AT23" s="62">
        <v>0</v>
      </c>
      <c r="AU23" s="62">
        <v>0</v>
      </c>
      <c r="AV23" s="62">
        <v>0</v>
      </c>
      <c r="AW23" s="62">
        <v>0</v>
      </c>
      <c r="AX23" s="62">
        <v>0</v>
      </c>
      <c r="AY23" s="62">
        <v>0</v>
      </c>
      <c r="AZ23" s="62">
        <v>0</v>
      </c>
      <c r="BA23" s="62">
        <v>0</v>
      </c>
      <c r="BB23" s="62">
        <v>0</v>
      </c>
      <c r="BC23" s="62">
        <v>0</v>
      </c>
      <c r="BD23" s="62">
        <v>0</v>
      </c>
      <c r="BE23" s="62">
        <v>0</v>
      </c>
      <c r="BF23" s="62">
        <v>0</v>
      </c>
      <c r="BG23" s="62">
        <v>0</v>
      </c>
      <c r="BH23" s="62">
        <v>0</v>
      </c>
      <c r="BI23" s="62">
        <v>0</v>
      </c>
      <c r="BJ23" s="62">
        <v>0</v>
      </c>
      <c r="BK23" s="62">
        <v>0</v>
      </c>
      <c r="BL23" s="62">
        <v>0</v>
      </c>
      <c r="BM23" s="62">
        <v>0</v>
      </c>
      <c r="BN23" s="62">
        <v>0</v>
      </c>
      <c r="BO23" s="62">
        <v>0</v>
      </c>
      <c r="BP23" s="62">
        <v>0</v>
      </c>
      <c r="BQ23" s="62">
        <v>0</v>
      </c>
      <c r="BR23" s="62">
        <v>0</v>
      </c>
      <c r="BS23" s="62">
        <v>0</v>
      </c>
      <c r="BT23" s="62"/>
      <c r="BU23" s="64">
        <f t="shared" si="1"/>
        <v>90910</v>
      </c>
      <c r="BV23" s="64">
        <f t="shared" si="0"/>
        <v>0</v>
      </c>
      <c r="BW23" s="64">
        <f t="shared" si="0"/>
        <v>0</v>
      </c>
    </row>
    <row r="24" spans="1:75" x14ac:dyDescent="0.25">
      <c r="A24" s="59">
        <f t="shared" si="2"/>
        <v>110</v>
      </c>
      <c r="B24" s="63" t="s">
        <v>105</v>
      </c>
      <c r="C24" s="62">
        <v>25400109.73</v>
      </c>
      <c r="D24" s="62">
        <v>14060020.800000001</v>
      </c>
      <c r="E24" s="62">
        <v>0</v>
      </c>
      <c r="F24" s="62">
        <v>0</v>
      </c>
      <c r="G24" s="62">
        <v>0</v>
      </c>
      <c r="H24" s="62">
        <v>0</v>
      </c>
      <c r="I24" s="62">
        <v>143499</v>
      </c>
      <c r="J24" s="62">
        <v>0</v>
      </c>
      <c r="K24" s="62">
        <v>0</v>
      </c>
      <c r="L24" s="62">
        <v>85066</v>
      </c>
      <c r="M24" s="62">
        <v>0</v>
      </c>
      <c r="N24" s="62">
        <v>0</v>
      </c>
      <c r="O24" s="62">
        <v>169430</v>
      </c>
      <c r="P24" s="62">
        <v>0</v>
      </c>
      <c r="Q24" s="62">
        <v>0</v>
      </c>
      <c r="R24" s="62">
        <v>900</v>
      </c>
      <c r="S24" s="62">
        <v>0</v>
      </c>
      <c r="T24" s="62">
        <v>0</v>
      </c>
      <c r="U24" s="62">
        <v>158900</v>
      </c>
      <c r="V24" s="62">
        <v>0</v>
      </c>
      <c r="W24" s="62">
        <v>0</v>
      </c>
      <c r="X24" s="62">
        <v>6010</v>
      </c>
      <c r="Y24" s="62">
        <v>0</v>
      </c>
      <c r="Z24" s="62">
        <v>0</v>
      </c>
      <c r="AA24" s="62">
        <v>400188</v>
      </c>
      <c r="AB24" s="62">
        <v>0</v>
      </c>
      <c r="AC24" s="62">
        <v>0</v>
      </c>
      <c r="AD24" s="62">
        <v>889670</v>
      </c>
      <c r="AE24" s="62">
        <v>0</v>
      </c>
      <c r="AF24" s="62">
        <v>0</v>
      </c>
      <c r="AG24" s="62">
        <v>17960</v>
      </c>
      <c r="AH24" s="62">
        <v>0</v>
      </c>
      <c r="AI24" s="62">
        <v>0</v>
      </c>
      <c r="AJ24" s="62">
        <v>162784</v>
      </c>
      <c r="AK24" s="62">
        <v>0</v>
      </c>
      <c r="AL24" s="62">
        <v>0</v>
      </c>
      <c r="AM24" s="62">
        <v>760</v>
      </c>
      <c r="AN24" s="62">
        <v>0</v>
      </c>
      <c r="AO24" s="62">
        <v>0</v>
      </c>
      <c r="AP24" s="62">
        <v>23091</v>
      </c>
      <c r="AQ24" s="62">
        <v>0</v>
      </c>
      <c r="AR24" s="62">
        <v>0</v>
      </c>
      <c r="AS24" s="62">
        <v>1560</v>
      </c>
      <c r="AT24" s="62">
        <v>0</v>
      </c>
      <c r="AU24" s="62">
        <v>0</v>
      </c>
      <c r="AV24" s="62">
        <v>0</v>
      </c>
      <c r="AW24" s="62">
        <v>0</v>
      </c>
      <c r="AX24" s="62">
        <v>0</v>
      </c>
      <c r="AY24" s="62">
        <v>0</v>
      </c>
      <c r="AZ24" s="62">
        <v>0</v>
      </c>
      <c r="BA24" s="62">
        <v>0</v>
      </c>
      <c r="BB24" s="62">
        <v>0</v>
      </c>
      <c r="BC24" s="62">
        <v>0</v>
      </c>
      <c r="BD24" s="62">
        <v>0</v>
      </c>
      <c r="BE24" s="62">
        <v>0</v>
      </c>
      <c r="BF24" s="62">
        <v>0</v>
      </c>
      <c r="BG24" s="62">
        <v>0</v>
      </c>
      <c r="BH24" s="62">
        <v>98007269.569999993</v>
      </c>
      <c r="BI24" s="62">
        <v>0</v>
      </c>
      <c r="BJ24" s="62">
        <v>0</v>
      </c>
      <c r="BK24" s="62">
        <v>0</v>
      </c>
      <c r="BL24" s="62">
        <v>0</v>
      </c>
      <c r="BM24" s="62">
        <v>0</v>
      </c>
      <c r="BN24" s="62">
        <v>0</v>
      </c>
      <c r="BO24" s="62">
        <v>0</v>
      </c>
      <c r="BP24" s="62">
        <v>0</v>
      </c>
      <c r="BQ24" s="62">
        <v>0</v>
      </c>
      <c r="BR24" s="62">
        <v>0</v>
      </c>
      <c r="BS24" s="62">
        <v>0</v>
      </c>
      <c r="BT24" s="62"/>
      <c r="BU24" s="64">
        <f t="shared" si="1"/>
        <v>125467197.3</v>
      </c>
      <c r="BV24" s="64">
        <f t="shared" si="0"/>
        <v>14060020.800000001</v>
      </c>
      <c r="BW24" s="64">
        <f t="shared" si="0"/>
        <v>0</v>
      </c>
    </row>
    <row r="25" spans="1:75" s="68" customFormat="1" ht="15.75" thickBot="1" x14ac:dyDescent="0.3">
      <c r="A25" s="65">
        <v>100</v>
      </c>
      <c r="B25" s="66" t="s">
        <v>106</v>
      </c>
      <c r="C25" s="67">
        <f t="shared" ref="C25:BN25" si="3">SUM(C15:C24)</f>
        <v>169976755.25</v>
      </c>
      <c r="D25" s="67">
        <f t="shared" si="3"/>
        <v>14060020.800000001</v>
      </c>
      <c r="E25" s="67">
        <f t="shared" si="3"/>
        <v>0</v>
      </c>
      <c r="F25" s="67">
        <f t="shared" si="3"/>
        <v>52800.520000000004</v>
      </c>
      <c r="G25" s="67">
        <f t="shared" si="3"/>
        <v>0</v>
      </c>
      <c r="H25" s="67">
        <f t="shared" si="3"/>
        <v>0</v>
      </c>
      <c r="I25" s="67">
        <f t="shared" si="3"/>
        <v>54520352.240000002</v>
      </c>
      <c r="J25" s="67">
        <f t="shared" si="3"/>
        <v>0</v>
      </c>
      <c r="K25" s="67">
        <f t="shared" si="3"/>
        <v>0</v>
      </c>
      <c r="L25" s="67">
        <f t="shared" si="3"/>
        <v>62319828.230000004</v>
      </c>
      <c r="M25" s="67">
        <f t="shared" si="3"/>
        <v>0</v>
      </c>
      <c r="N25" s="67">
        <f t="shared" si="3"/>
        <v>0</v>
      </c>
      <c r="O25" s="67">
        <f t="shared" si="3"/>
        <v>20763850.529999997</v>
      </c>
      <c r="P25" s="67">
        <f t="shared" si="3"/>
        <v>0</v>
      </c>
      <c r="Q25" s="67">
        <f t="shared" si="3"/>
        <v>0</v>
      </c>
      <c r="R25" s="67">
        <f t="shared" si="3"/>
        <v>2862923.01</v>
      </c>
      <c r="S25" s="67">
        <f t="shared" si="3"/>
        <v>0</v>
      </c>
      <c r="T25" s="67">
        <f t="shared" si="3"/>
        <v>0</v>
      </c>
      <c r="U25" s="67">
        <f t="shared" si="3"/>
        <v>10354360.890000001</v>
      </c>
      <c r="V25" s="67">
        <f t="shared" si="3"/>
        <v>0</v>
      </c>
      <c r="W25" s="67">
        <f t="shared" si="3"/>
        <v>0</v>
      </c>
      <c r="X25" s="67">
        <f t="shared" si="3"/>
        <v>2560197.19</v>
      </c>
      <c r="Y25" s="67">
        <f t="shared" si="3"/>
        <v>0</v>
      </c>
      <c r="Z25" s="67">
        <f t="shared" si="3"/>
        <v>0</v>
      </c>
      <c r="AA25" s="67">
        <f t="shared" si="3"/>
        <v>193579724.79000002</v>
      </c>
      <c r="AB25" s="67">
        <f t="shared" si="3"/>
        <v>0</v>
      </c>
      <c r="AC25" s="67">
        <f t="shared" si="3"/>
        <v>0</v>
      </c>
      <c r="AD25" s="67">
        <f t="shared" si="3"/>
        <v>75946400.079999998</v>
      </c>
      <c r="AE25" s="67">
        <f t="shared" si="3"/>
        <v>0</v>
      </c>
      <c r="AF25" s="67">
        <f t="shared" si="3"/>
        <v>0</v>
      </c>
      <c r="AG25" s="67">
        <f t="shared" si="3"/>
        <v>2630996.7400000002</v>
      </c>
      <c r="AH25" s="67">
        <f t="shared" si="3"/>
        <v>0</v>
      </c>
      <c r="AI25" s="67">
        <f t="shared" si="3"/>
        <v>0</v>
      </c>
      <c r="AJ25" s="67">
        <f t="shared" si="3"/>
        <v>94389892.969999999</v>
      </c>
      <c r="AK25" s="67">
        <f t="shared" si="3"/>
        <v>0</v>
      </c>
      <c r="AL25" s="67">
        <f t="shared" si="3"/>
        <v>0</v>
      </c>
      <c r="AM25" s="67">
        <f t="shared" si="3"/>
        <v>739032.27</v>
      </c>
      <c r="AN25" s="67">
        <f t="shared" si="3"/>
        <v>0</v>
      </c>
      <c r="AO25" s="67">
        <f t="shared" si="3"/>
        <v>0</v>
      </c>
      <c r="AP25" s="67">
        <f t="shared" si="3"/>
        <v>16890329.780000001</v>
      </c>
      <c r="AQ25" s="67">
        <f t="shared" si="3"/>
        <v>0</v>
      </c>
      <c r="AR25" s="67">
        <f t="shared" si="3"/>
        <v>0</v>
      </c>
      <c r="AS25" s="67">
        <f t="shared" si="3"/>
        <v>994086.7</v>
      </c>
      <c r="AT25" s="67">
        <f t="shared" si="3"/>
        <v>0</v>
      </c>
      <c r="AU25" s="67">
        <f t="shared" si="3"/>
        <v>0</v>
      </c>
      <c r="AV25" s="67">
        <f t="shared" si="3"/>
        <v>0</v>
      </c>
      <c r="AW25" s="67">
        <f t="shared" si="3"/>
        <v>0</v>
      </c>
      <c r="AX25" s="67">
        <f t="shared" si="3"/>
        <v>0</v>
      </c>
      <c r="AY25" s="67">
        <f t="shared" si="3"/>
        <v>759749.8</v>
      </c>
      <c r="AZ25" s="67">
        <f t="shared" si="3"/>
        <v>0</v>
      </c>
      <c r="BA25" s="67">
        <f t="shared" si="3"/>
        <v>0</v>
      </c>
      <c r="BB25" s="67">
        <f t="shared" si="3"/>
        <v>0</v>
      </c>
      <c r="BC25" s="67">
        <f t="shared" si="3"/>
        <v>0</v>
      </c>
      <c r="BD25" s="67">
        <f t="shared" si="3"/>
        <v>0</v>
      </c>
      <c r="BE25" s="67">
        <f t="shared" si="3"/>
        <v>0</v>
      </c>
      <c r="BF25" s="67">
        <f t="shared" si="3"/>
        <v>0</v>
      </c>
      <c r="BG25" s="67">
        <f t="shared" si="3"/>
        <v>0</v>
      </c>
      <c r="BH25" s="67">
        <f t="shared" si="3"/>
        <v>98007269.569999993</v>
      </c>
      <c r="BI25" s="67">
        <f t="shared" si="3"/>
        <v>0</v>
      </c>
      <c r="BJ25" s="67">
        <f t="shared" si="3"/>
        <v>0</v>
      </c>
      <c r="BK25" s="67">
        <f t="shared" si="3"/>
        <v>3989303.33</v>
      </c>
      <c r="BL25" s="67">
        <f t="shared" si="3"/>
        <v>0</v>
      </c>
      <c r="BM25" s="67">
        <f t="shared" si="3"/>
        <v>0</v>
      </c>
      <c r="BN25" s="67">
        <f t="shared" si="3"/>
        <v>0</v>
      </c>
      <c r="BO25" s="67">
        <f t="shared" ref="BO25:BW25" si="4">SUM(BO15:BO24)</f>
        <v>0</v>
      </c>
      <c r="BP25" s="67">
        <f t="shared" si="4"/>
        <v>0</v>
      </c>
      <c r="BQ25" s="67">
        <f t="shared" si="4"/>
        <v>0</v>
      </c>
      <c r="BR25" s="67">
        <f t="shared" si="4"/>
        <v>0</v>
      </c>
      <c r="BS25" s="67">
        <f t="shared" si="4"/>
        <v>0</v>
      </c>
      <c r="BT25" s="67"/>
      <c r="BU25" s="67">
        <f t="shared" si="4"/>
        <v>811337853.88999999</v>
      </c>
      <c r="BV25" s="67">
        <f t="shared" si="4"/>
        <v>14060020.800000001</v>
      </c>
      <c r="BW25" s="67">
        <f t="shared" si="4"/>
        <v>0</v>
      </c>
    </row>
    <row r="26" spans="1:75" ht="15.75" thickTop="1" x14ac:dyDescent="0.25">
      <c r="A26" s="69"/>
      <c r="B26" s="70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</row>
    <row r="27" spans="1:75" x14ac:dyDescent="0.25">
      <c r="A27" s="16"/>
      <c r="B27" s="14" t="s">
        <v>107</v>
      </c>
      <c r="C27" s="17"/>
      <c r="D27" s="12"/>
      <c r="E27" s="12"/>
      <c r="F27" s="12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17"/>
      <c r="S27" s="12"/>
      <c r="T27" s="12"/>
      <c r="U27" s="12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17"/>
      <c r="AH27" s="12"/>
      <c r="AI27" s="12"/>
      <c r="AJ27" s="12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17"/>
      <c r="AW27" s="12"/>
      <c r="AX27" s="12"/>
      <c r="AY27" s="12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17"/>
      <c r="BL27" s="12"/>
      <c r="BM27" s="12"/>
      <c r="BN27" s="12"/>
      <c r="BO27" s="58"/>
      <c r="BP27" s="58"/>
      <c r="BQ27" s="58"/>
      <c r="BR27" s="58"/>
      <c r="BS27" s="58"/>
      <c r="BT27" s="58"/>
      <c r="BU27" s="58"/>
      <c r="BV27" s="58"/>
      <c r="BW27" s="58"/>
    </row>
    <row r="28" spans="1:75" x14ac:dyDescent="0.25">
      <c r="A28" s="59">
        <v>201</v>
      </c>
      <c r="B28" s="63" t="s">
        <v>108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  <c r="Y28" s="62">
        <v>0</v>
      </c>
      <c r="Z28" s="62">
        <v>0</v>
      </c>
      <c r="AA28" s="62">
        <v>0</v>
      </c>
      <c r="AB28" s="62">
        <v>0</v>
      </c>
      <c r="AC28" s="62">
        <v>0</v>
      </c>
      <c r="AD28" s="62">
        <v>0</v>
      </c>
      <c r="AE28" s="62">
        <v>0</v>
      </c>
      <c r="AF28" s="62">
        <v>0</v>
      </c>
      <c r="AG28" s="62">
        <v>0</v>
      </c>
      <c r="AH28" s="62">
        <v>0</v>
      </c>
      <c r="AI28" s="62">
        <v>0</v>
      </c>
      <c r="AJ28" s="62">
        <v>0</v>
      </c>
      <c r="AK28" s="62">
        <v>0</v>
      </c>
      <c r="AL28" s="62">
        <v>0</v>
      </c>
      <c r="AM28" s="62">
        <v>0</v>
      </c>
      <c r="AN28" s="62">
        <v>0</v>
      </c>
      <c r="AO28" s="62">
        <v>0</v>
      </c>
      <c r="AP28" s="62">
        <v>0</v>
      </c>
      <c r="AQ28" s="62">
        <v>0</v>
      </c>
      <c r="AR28" s="62">
        <v>0</v>
      </c>
      <c r="AS28" s="62">
        <v>0</v>
      </c>
      <c r="AT28" s="62">
        <v>0</v>
      </c>
      <c r="AU28" s="62">
        <v>0</v>
      </c>
      <c r="AV28" s="62">
        <v>0</v>
      </c>
      <c r="AW28" s="62">
        <v>0</v>
      </c>
      <c r="AX28" s="62">
        <v>0</v>
      </c>
      <c r="AY28" s="62">
        <v>0</v>
      </c>
      <c r="AZ28" s="62">
        <v>0</v>
      </c>
      <c r="BA28" s="62">
        <v>0</v>
      </c>
      <c r="BB28" s="62">
        <v>0</v>
      </c>
      <c r="BC28" s="62">
        <v>0</v>
      </c>
      <c r="BD28" s="62">
        <v>0</v>
      </c>
      <c r="BE28" s="62">
        <v>0</v>
      </c>
      <c r="BF28" s="62">
        <v>0</v>
      </c>
      <c r="BG28" s="62">
        <v>0</v>
      </c>
      <c r="BH28" s="62">
        <v>0</v>
      </c>
      <c r="BI28" s="62">
        <v>0</v>
      </c>
      <c r="BJ28" s="62">
        <v>0</v>
      </c>
      <c r="BK28" s="62">
        <v>0</v>
      </c>
      <c r="BL28" s="62">
        <v>0</v>
      </c>
      <c r="BM28" s="62">
        <v>0</v>
      </c>
      <c r="BN28" s="62">
        <v>0</v>
      </c>
      <c r="BO28" s="62">
        <v>0</v>
      </c>
      <c r="BP28" s="62">
        <v>0</v>
      </c>
      <c r="BQ28" s="62">
        <v>0</v>
      </c>
      <c r="BR28" s="62">
        <v>0</v>
      </c>
      <c r="BS28" s="62">
        <v>0</v>
      </c>
      <c r="BT28" s="62"/>
      <c r="BU28" s="64">
        <f>+C28+F28+I28+L28+O28+R28+U28+X28+AA28+AD28+AG28+AJ28+AM28+AP28+AS28+AV28+AY28+BB28+BE28+BH28+BK28+BN28+BQ28</f>
        <v>0</v>
      </c>
      <c r="BV28" s="64">
        <f t="shared" ref="BV28:BW32" si="5">+D28+G28+J28+M28+P28+S28+V28+Y28+AB28+AE28+AH28+AK28+AN28+AQ28+AT28+AW28+AZ28+BC28+BF28+BI28+BL28+BO28+BR28</f>
        <v>0</v>
      </c>
      <c r="BW28" s="64">
        <f t="shared" si="5"/>
        <v>0</v>
      </c>
    </row>
    <row r="29" spans="1:75" x14ac:dyDescent="0.25">
      <c r="A29" s="59">
        <f>A28 + 1</f>
        <v>202</v>
      </c>
      <c r="B29" s="63" t="s">
        <v>109</v>
      </c>
      <c r="C29" s="62">
        <v>13617240.1</v>
      </c>
      <c r="D29" s="62">
        <v>0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10538564.689999999</v>
      </c>
      <c r="M29" s="62">
        <v>0</v>
      </c>
      <c r="N29" s="62">
        <v>0</v>
      </c>
      <c r="O29" s="62">
        <v>7540000</v>
      </c>
      <c r="P29" s="62">
        <v>0</v>
      </c>
      <c r="Q29" s="62">
        <v>0</v>
      </c>
      <c r="R29" s="62">
        <v>5281895.2</v>
      </c>
      <c r="S29" s="62">
        <v>0</v>
      </c>
      <c r="T29" s="62">
        <v>0</v>
      </c>
      <c r="U29" s="62">
        <v>0</v>
      </c>
      <c r="V29" s="62">
        <v>0</v>
      </c>
      <c r="W29" s="62">
        <v>0</v>
      </c>
      <c r="X29" s="62">
        <v>73116602.700000003</v>
      </c>
      <c r="Y29" s="62">
        <v>0</v>
      </c>
      <c r="Z29" s="62">
        <v>0</v>
      </c>
      <c r="AA29" s="62">
        <v>25667019</v>
      </c>
      <c r="AB29" s="62">
        <v>0</v>
      </c>
      <c r="AC29" s="62">
        <v>0</v>
      </c>
      <c r="AD29" s="62">
        <v>195126091.81</v>
      </c>
      <c r="AE29" s="62">
        <v>0</v>
      </c>
      <c r="AF29" s="62">
        <v>0</v>
      </c>
      <c r="AG29" s="62">
        <v>0</v>
      </c>
      <c r="AH29" s="62">
        <v>0</v>
      </c>
      <c r="AI29" s="62">
        <v>0</v>
      </c>
      <c r="AJ29" s="62">
        <v>18123184.760000002</v>
      </c>
      <c r="AK29" s="62">
        <v>0</v>
      </c>
      <c r="AL29" s="62">
        <v>0</v>
      </c>
      <c r="AM29" s="62">
        <v>0</v>
      </c>
      <c r="AN29" s="62">
        <v>0</v>
      </c>
      <c r="AO29" s="62">
        <v>0</v>
      </c>
      <c r="AP29" s="62">
        <v>73230</v>
      </c>
      <c r="AQ29" s="62">
        <v>0</v>
      </c>
      <c r="AR29" s="62">
        <v>0</v>
      </c>
      <c r="AS29" s="62">
        <v>0</v>
      </c>
      <c r="AT29" s="62">
        <v>0</v>
      </c>
      <c r="AU29" s="62">
        <v>0</v>
      </c>
      <c r="AV29" s="62">
        <v>0</v>
      </c>
      <c r="AW29" s="62">
        <v>0</v>
      </c>
      <c r="AX29" s="62">
        <v>0</v>
      </c>
      <c r="AY29" s="62">
        <v>0</v>
      </c>
      <c r="AZ29" s="62">
        <v>0</v>
      </c>
      <c r="BA29" s="62">
        <v>0</v>
      </c>
      <c r="BB29" s="62">
        <v>0</v>
      </c>
      <c r="BC29" s="62">
        <v>0</v>
      </c>
      <c r="BD29" s="62">
        <v>0</v>
      </c>
      <c r="BE29" s="62">
        <v>0</v>
      </c>
      <c r="BF29" s="62">
        <v>0</v>
      </c>
      <c r="BG29" s="62">
        <v>0</v>
      </c>
      <c r="BH29" s="62">
        <v>0</v>
      </c>
      <c r="BI29" s="62">
        <v>0</v>
      </c>
      <c r="BJ29" s="62">
        <v>0</v>
      </c>
      <c r="BK29" s="62">
        <v>0</v>
      </c>
      <c r="BL29" s="62">
        <v>0</v>
      </c>
      <c r="BM29" s="62">
        <v>0</v>
      </c>
      <c r="BN29" s="62">
        <v>0</v>
      </c>
      <c r="BO29" s="62">
        <v>0</v>
      </c>
      <c r="BP29" s="62">
        <v>0</v>
      </c>
      <c r="BQ29" s="62">
        <v>0</v>
      </c>
      <c r="BR29" s="62">
        <v>0</v>
      </c>
      <c r="BS29" s="62">
        <v>0</v>
      </c>
      <c r="BT29" s="62"/>
      <c r="BU29" s="64">
        <f>+C29+F29+I29+L29+O29+R29+U29+X29+AA29+AD29+AG29+AJ29+AM29+AP29+AS29+AV29+AY29+BB29+BE29+BH29+BK29+BN29+BQ29</f>
        <v>349083828.25999999</v>
      </c>
      <c r="BV29" s="64">
        <f t="shared" si="5"/>
        <v>0</v>
      </c>
      <c r="BW29" s="64">
        <f t="shared" si="5"/>
        <v>0</v>
      </c>
    </row>
    <row r="30" spans="1:75" x14ac:dyDescent="0.25">
      <c r="A30" s="59">
        <f>A29 + 1</f>
        <v>203</v>
      </c>
      <c r="B30" s="63" t="s">
        <v>110</v>
      </c>
      <c r="C30" s="62">
        <v>41525.86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62">
        <v>0</v>
      </c>
      <c r="X30" s="62">
        <v>971988.96</v>
      </c>
      <c r="Y30" s="62">
        <v>0</v>
      </c>
      <c r="Z30" s="62">
        <v>0</v>
      </c>
      <c r="AA30" s="62">
        <v>0</v>
      </c>
      <c r="AB30" s="62">
        <v>0</v>
      </c>
      <c r="AC30" s="62">
        <v>0</v>
      </c>
      <c r="AD30" s="62">
        <v>13143986.99</v>
      </c>
      <c r="AE30" s="62">
        <v>0</v>
      </c>
      <c r="AF30" s="62">
        <v>0</v>
      </c>
      <c r="AG30" s="62">
        <v>0</v>
      </c>
      <c r="AH30" s="62">
        <v>0</v>
      </c>
      <c r="AI30" s="62">
        <v>0</v>
      </c>
      <c r="AJ30" s="62">
        <v>2158865.5499999998</v>
      </c>
      <c r="AK30" s="62">
        <v>0</v>
      </c>
      <c r="AL30" s="62">
        <v>0</v>
      </c>
      <c r="AM30" s="62">
        <v>0</v>
      </c>
      <c r="AN30" s="62">
        <v>0</v>
      </c>
      <c r="AO30" s="62">
        <v>0</v>
      </c>
      <c r="AP30" s="62">
        <v>0</v>
      </c>
      <c r="AQ30" s="62">
        <v>0</v>
      </c>
      <c r="AR30" s="62">
        <v>0</v>
      </c>
      <c r="AS30" s="62">
        <v>100000</v>
      </c>
      <c r="AT30" s="62">
        <v>0</v>
      </c>
      <c r="AU30" s="62">
        <v>0</v>
      </c>
      <c r="AV30" s="62">
        <v>0</v>
      </c>
      <c r="AW30" s="62">
        <v>0</v>
      </c>
      <c r="AX30" s="62">
        <v>0</v>
      </c>
      <c r="AY30" s="62">
        <v>0</v>
      </c>
      <c r="AZ30" s="62">
        <v>0</v>
      </c>
      <c r="BA30" s="62">
        <v>0</v>
      </c>
      <c r="BB30" s="62">
        <v>0</v>
      </c>
      <c r="BC30" s="62">
        <v>0</v>
      </c>
      <c r="BD30" s="62">
        <v>0</v>
      </c>
      <c r="BE30" s="62">
        <v>0</v>
      </c>
      <c r="BF30" s="62">
        <v>0</v>
      </c>
      <c r="BG30" s="62">
        <v>0</v>
      </c>
      <c r="BH30" s="62">
        <v>0</v>
      </c>
      <c r="BI30" s="62">
        <v>0</v>
      </c>
      <c r="BJ30" s="62">
        <v>0</v>
      </c>
      <c r="BK30" s="62">
        <v>0</v>
      </c>
      <c r="BL30" s="62">
        <v>0</v>
      </c>
      <c r="BM30" s="62">
        <v>0</v>
      </c>
      <c r="BN30" s="62">
        <v>0</v>
      </c>
      <c r="BO30" s="62">
        <v>0</v>
      </c>
      <c r="BP30" s="62">
        <v>0</v>
      </c>
      <c r="BQ30" s="62">
        <v>0</v>
      </c>
      <c r="BR30" s="62">
        <v>0</v>
      </c>
      <c r="BS30" s="62">
        <v>0</v>
      </c>
      <c r="BT30" s="62"/>
      <c r="BU30" s="64">
        <f>+C30+F30+I30+L30+O30+R30+U30+X30+AA30+AD30+AG30+AJ30+AM30+AP30+AS30+AV30+AY30+BB30+BE30+BH30+BK30+BN30+BQ30</f>
        <v>16416367.359999999</v>
      </c>
      <c r="BV30" s="64">
        <f t="shared" si="5"/>
        <v>0</v>
      </c>
      <c r="BW30" s="64">
        <f t="shared" si="5"/>
        <v>0</v>
      </c>
    </row>
    <row r="31" spans="1:75" x14ac:dyDescent="0.25">
      <c r="A31" s="59">
        <f>A30 + 1</f>
        <v>204</v>
      </c>
      <c r="B31" s="63" t="s">
        <v>111</v>
      </c>
      <c r="C31" s="62">
        <v>0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2">
        <v>0</v>
      </c>
      <c r="Q31" s="62">
        <v>0</v>
      </c>
      <c r="R31" s="62">
        <v>0</v>
      </c>
      <c r="S31" s="62">
        <v>0</v>
      </c>
      <c r="T31" s="62">
        <v>0</v>
      </c>
      <c r="U31" s="62">
        <v>0</v>
      </c>
      <c r="V31" s="62">
        <v>0</v>
      </c>
      <c r="W31" s="62">
        <v>0</v>
      </c>
      <c r="X31" s="62">
        <v>0</v>
      </c>
      <c r="Y31" s="62">
        <v>0</v>
      </c>
      <c r="Z31" s="62">
        <v>0</v>
      </c>
      <c r="AA31" s="62">
        <v>0</v>
      </c>
      <c r="AB31" s="62">
        <v>0</v>
      </c>
      <c r="AC31" s="62">
        <v>0</v>
      </c>
      <c r="AD31" s="62">
        <v>0</v>
      </c>
      <c r="AE31" s="62">
        <v>0</v>
      </c>
      <c r="AF31" s="62">
        <v>0</v>
      </c>
      <c r="AG31" s="62">
        <v>0</v>
      </c>
      <c r="AH31" s="62">
        <v>0</v>
      </c>
      <c r="AI31" s="62">
        <v>0</v>
      </c>
      <c r="AJ31" s="62">
        <v>0</v>
      </c>
      <c r="AK31" s="62">
        <v>0</v>
      </c>
      <c r="AL31" s="62">
        <v>0</v>
      </c>
      <c r="AM31" s="62">
        <v>0</v>
      </c>
      <c r="AN31" s="62">
        <v>0</v>
      </c>
      <c r="AO31" s="62">
        <v>0</v>
      </c>
      <c r="AP31" s="62">
        <v>0</v>
      </c>
      <c r="AQ31" s="62">
        <v>0</v>
      </c>
      <c r="AR31" s="62">
        <v>0</v>
      </c>
      <c r="AS31" s="62">
        <v>0</v>
      </c>
      <c r="AT31" s="62">
        <v>0</v>
      </c>
      <c r="AU31" s="62">
        <v>0</v>
      </c>
      <c r="AV31" s="62">
        <v>0</v>
      </c>
      <c r="AW31" s="62">
        <v>0</v>
      </c>
      <c r="AX31" s="62">
        <v>0</v>
      </c>
      <c r="AY31" s="62">
        <v>0</v>
      </c>
      <c r="AZ31" s="62">
        <v>0</v>
      </c>
      <c r="BA31" s="62">
        <v>0</v>
      </c>
      <c r="BB31" s="62">
        <v>0</v>
      </c>
      <c r="BC31" s="62">
        <v>0</v>
      </c>
      <c r="BD31" s="62">
        <v>0</v>
      </c>
      <c r="BE31" s="62">
        <v>0</v>
      </c>
      <c r="BF31" s="62">
        <v>0</v>
      </c>
      <c r="BG31" s="62">
        <v>0</v>
      </c>
      <c r="BH31" s="62">
        <v>0</v>
      </c>
      <c r="BI31" s="62">
        <v>0</v>
      </c>
      <c r="BJ31" s="62">
        <v>0</v>
      </c>
      <c r="BK31" s="62">
        <v>0</v>
      </c>
      <c r="BL31" s="62">
        <v>0</v>
      </c>
      <c r="BM31" s="62">
        <v>0</v>
      </c>
      <c r="BN31" s="62">
        <v>0</v>
      </c>
      <c r="BO31" s="62">
        <v>0</v>
      </c>
      <c r="BP31" s="62">
        <v>0</v>
      </c>
      <c r="BQ31" s="62">
        <v>0</v>
      </c>
      <c r="BR31" s="62">
        <v>0</v>
      </c>
      <c r="BS31" s="62">
        <v>0</v>
      </c>
      <c r="BT31" s="62"/>
      <c r="BU31" s="64">
        <f>+C31+F31+I31+L31+O31+R31+U31+X31+AA31+AD31+AG31+AJ31+AM31+AP31+AS31+AV31+AY31+BB31+BE31+BH31+BK31+BN31+BQ31</f>
        <v>0</v>
      </c>
      <c r="BV31" s="64">
        <f t="shared" si="5"/>
        <v>0</v>
      </c>
      <c r="BW31" s="64">
        <f t="shared" si="5"/>
        <v>0</v>
      </c>
    </row>
    <row r="32" spans="1:75" x14ac:dyDescent="0.25">
      <c r="A32" s="59">
        <f>A31 + 1</f>
        <v>205</v>
      </c>
      <c r="B32" s="63" t="s">
        <v>112</v>
      </c>
      <c r="C32" s="62">
        <v>315730.26</v>
      </c>
      <c r="D32" s="62">
        <v>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>
        <v>0</v>
      </c>
      <c r="T32" s="62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62">
        <v>0</v>
      </c>
      <c r="AA32" s="62">
        <v>0</v>
      </c>
      <c r="AB32" s="62">
        <v>0</v>
      </c>
      <c r="AC32" s="62">
        <v>0</v>
      </c>
      <c r="AD32" s="62">
        <v>0</v>
      </c>
      <c r="AE32" s="62">
        <v>0</v>
      </c>
      <c r="AF32" s="62">
        <v>0</v>
      </c>
      <c r="AG32" s="62">
        <v>0</v>
      </c>
      <c r="AH32" s="62">
        <v>0</v>
      </c>
      <c r="AI32" s="62">
        <v>0</v>
      </c>
      <c r="AJ32" s="62">
        <v>0</v>
      </c>
      <c r="AK32" s="62">
        <v>0</v>
      </c>
      <c r="AL32" s="62">
        <v>0</v>
      </c>
      <c r="AM32" s="62">
        <v>0</v>
      </c>
      <c r="AN32" s="62">
        <v>0</v>
      </c>
      <c r="AO32" s="62">
        <v>0</v>
      </c>
      <c r="AP32" s="62">
        <v>0</v>
      </c>
      <c r="AQ32" s="62">
        <v>0</v>
      </c>
      <c r="AR32" s="62">
        <v>0</v>
      </c>
      <c r="AS32" s="62">
        <v>0</v>
      </c>
      <c r="AT32" s="62">
        <v>0</v>
      </c>
      <c r="AU32" s="62">
        <v>0</v>
      </c>
      <c r="AV32" s="62">
        <v>0</v>
      </c>
      <c r="AW32" s="62">
        <v>0</v>
      </c>
      <c r="AX32" s="62">
        <v>0</v>
      </c>
      <c r="AY32" s="62">
        <v>0</v>
      </c>
      <c r="AZ32" s="62">
        <v>0</v>
      </c>
      <c r="BA32" s="62">
        <v>0</v>
      </c>
      <c r="BB32" s="62">
        <v>0</v>
      </c>
      <c r="BC32" s="62">
        <v>0</v>
      </c>
      <c r="BD32" s="62">
        <v>0</v>
      </c>
      <c r="BE32" s="62">
        <v>0</v>
      </c>
      <c r="BF32" s="62">
        <v>0</v>
      </c>
      <c r="BG32" s="62">
        <v>0</v>
      </c>
      <c r="BH32" s="62">
        <v>139327.54</v>
      </c>
      <c r="BI32" s="62">
        <v>0</v>
      </c>
      <c r="BJ32" s="62">
        <v>0</v>
      </c>
      <c r="BK32" s="62">
        <v>0</v>
      </c>
      <c r="BL32" s="62">
        <v>0</v>
      </c>
      <c r="BM32" s="62">
        <v>0</v>
      </c>
      <c r="BN32" s="62">
        <v>0</v>
      </c>
      <c r="BO32" s="62">
        <v>0</v>
      </c>
      <c r="BP32" s="62">
        <v>0</v>
      </c>
      <c r="BQ32" s="62">
        <v>0</v>
      </c>
      <c r="BR32" s="62">
        <v>0</v>
      </c>
      <c r="BS32" s="62">
        <v>0</v>
      </c>
      <c r="BT32" s="62"/>
      <c r="BU32" s="64">
        <f>+C32+F32+I32+L32+O32+R32+U32+X32+AA32+AD32+AG32+AJ32+AM32+AP32+AS32+AV32+AY32+BB32+BE32+BH32+BK32+BN32+BQ32</f>
        <v>455057.80000000005</v>
      </c>
      <c r="BV32" s="64">
        <f t="shared" si="5"/>
        <v>0</v>
      </c>
      <c r="BW32" s="64">
        <f t="shared" si="5"/>
        <v>0</v>
      </c>
    </row>
    <row r="33" spans="1:75" s="68" customFormat="1" ht="15.75" thickBot="1" x14ac:dyDescent="0.3">
      <c r="A33" s="65">
        <v>200</v>
      </c>
      <c r="B33" s="66" t="s">
        <v>113</v>
      </c>
      <c r="C33" s="67">
        <f t="shared" ref="C33:BN33" si="6">SUM(C28:C32)</f>
        <v>13974496.219999999</v>
      </c>
      <c r="D33" s="67">
        <f t="shared" si="6"/>
        <v>0</v>
      </c>
      <c r="E33" s="67">
        <f t="shared" si="6"/>
        <v>0</v>
      </c>
      <c r="F33" s="67">
        <f t="shared" si="6"/>
        <v>0</v>
      </c>
      <c r="G33" s="67">
        <f t="shared" si="6"/>
        <v>0</v>
      </c>
      <c r="H33" s="67">
        <f t="shared" si="6"/>
        <v>0</v>
      </c>
      <c r="I33" s="67">
        <f t="shared" si="6"/>
        <v>0</v>
      </c>
      <c r="J33" s="67">
        <f t="shared" si="6"/>
        <v>0</v>
      </c>
      <c r="K33" s="67">
        <f t="shared" si="6"/>
        <v>0</v>
      </c>
      <c r="L33" s="67">
        <f t="shared" si="6"/>
        <v>10538564.689999999</v>
      </c>
      <c r="M33" s="67">
        <f t="shared" si="6"/>
        <v>0</v>
      </c>
      <c r="N33" s="67">
        <f t="shared" si="6"/>
        <v>0</v>
      </c>
      <c r="O33" s="67">
        <f t="shared" si="6"/>
        <v>7540000</v>
      </c>
      <c r="P33" s="67">
        <f t="shared" si="6"/>
        <v>0</v>
      </c>
      <c r="Q33" s="67">
        <f t="shared" si="6"/>
        <v>0</v>
      </c>
      <c r="R33" s="67">
        <f t="shared" si="6"/>
        <v>5281895.2</v>
      </c>
      <c r="S33" s="67">
        <f t="shared" si="6"/>
        <v>0</v>
      </c>
      <c r="T33" s="67">
        <f t="shared" si="6"/>
        <v>0</v>
      </c>
      <c r="U33" s="67">
        <f t="shared" si="6"/>
        <v>0</v>
      </c>
      <c r="V33" s="67">
        <f t="shared" si="6"/>
        <v>0</v>
      </c>
      <c r="W33" s="67">
        <f t="shared" si="6"/>
        <v>0</v>
      </c>
      <c r="X33" s="67">
        <f t="shared" si="6"/>
        <v>74088591.659999996</v>
      </c>
      <c r="Y33" s="67">
        <f t="shared" si="6"/>
        <v>0</v>
      </c>
      <c r="Z33" s="67">
        <f t="shared" si="6"/>
        <v>0</v>
      </c>
      <c r="AA33" s="67">
        <f t="shared" si="6"/>
        <v>25667019</v>
      </c>
      <c r="AB33" s="67">
        <f t="shared" si="6"/>
        <v>0</v>
      </c>
      <c r="AC33" s="67">
        <f t="shared" si="6"/>
        <v>0</v>
      </c>
      <c r="AD33" s="67">
        <f t="shared" si="6"/>
        <v>208270078.80000001</v>
      </c>
      <c r="AE33" s="67">
        <f t="shared" si="6"/>
        <v>0</v>
      </c>
      <c r="AF33" s="67">
        <f t="shared" si="6"/>
        <v>0</v>
      </c>
      <c r="AG33" s="67">
        <f t="shared" si="6"/>
        <v>0</v>
      </c>
      <c r="AH33" s="67">
        <f t="shared" si="6"/>
        <v>0</v>
      </c>
      <c r="AI33" s="67">
        <f t="shared" si="6"/>
        <v>0</v>
      </c>
      <c r="AJ33" s="67">
        <f t="shared" si="6"/>
        <v>20282050.310000002</v>
      </c>
      <c r="AK33" s="67">
        <f t="shared" si="6"/>
        <v>0</v>
      </c>
      <c r="AL33" s="67">
        <f t="shared" si="6"/>
        <v>0</v>
      </c>
      <c r="AM33" s="67">
        <f t="shared" si="6"/>
        <v>0</v>
      </c>
      <c r="AN33" s="67">
        <f t="shared" si="6"/>
        <v>0</v>
      </c>
      <c r="AO33" s="67">
        <f t="shared" si="6"/>
        <v>0</v>
      </c>
      <c r="AP33" s="67">
        <f t="shared" si="6"/>
        <v>73230</v>
      </c>
      <c r="AQ33" s="67">
        <f t="shared" si="6"/>
        <v>0</v>
      </c>
      <c r="AR33" s="67">
        <f t="shared" si="6"/>
        <v>0</v>
      </c>
      <c r="AS33" s="67">
        <f t="shared" si="6"/>
        <v>100000</v>
      </c>
      <c r="AT33" s="67">
        <f t="shared" si="6"/>
        <v>0</v>
      </c>
      <c r="AU33" s="67">
        <f t="shared" si="6"/>
        <v>0</v>
      </c>
      <c r="AV33" s="67">
        <f t="shared" si="6"/>
        <v>0</v>
      </c>
      <c r="AW33" s="67">
        <f t="shared" si="6"/>
        <v>0</v>
      </c>
      <c r="AX33" s="67">
        <f t="shared" si="6"/>
        <v>0</v>
      </c>
      <c r="AY33" s="67">
        <f t="shared" si="6"/>
        <v>0</v>
      </c>
      <c r="AZ33" s="67">
        <f t="shared" si="6"/>
        <v>0</v>
      </c>
      <c r="BA33" s="67">
        <f t="shared" si="6"/>
        <v>0</v>
      </c>
      <c r="BB33" s="67">
        <f t="shared" si="6"/>
        <v>0</v>
      </c>
      <c r="BC33" s="67">
        <f t="shared" si="6"/>
        <v>0</v>
      </c>
      <c r="BD33" s="67">
        <f t="shared" si="6"/>
        <v>0</v>
      </c>
      <c r="BE33" s="67">
        <f t="shared" si="6"/>
        <v>0</v>
      </c>
      <c r="BF33" s="67">
        <f t="shared" si="6"/>
        <v>0</v>
      </c>
      <c r="BG33" s="67">
        <f t="shared" si="6"/>
        <v>0</v>
      </c>
      <c r="BH33" s="67">
        <f t="shared" si="6"/>
        <v>139327.54</v>
      </c>
      <c r="BI33" s="67">
        <f t="shared" si="6"/>
        <v>0</v>
      </c>
      <c r="BJ33" s="67">
        <f t="shared" si="6"/>
        <v>0</v>
      </c>
      <c r="BK33" s="67">
        <f t="shared" si="6"/>
        <v>0</v>
      </c>
      <c r="BL33" s="67">
        <f t="shared" si="6"/>
        <v>0</v>
      </c>
      <c r="BM33" s="67">
        <f t="shared" si="6"/>
        <v>0</v>
      </c>
      <c r="BN33" s="67">
        <f t="shared" si="6"/>
        <v>0</v>
      </c>
      <c r="BO33" s="67">
        <f t="shared" ref="BO33:BW33" si="7">SUM(BO28:BO32)</f>
        <v>0</v>
      </c>
      <c r="BP33" s="67">
        <f t="shared" si="7"/>
        <v>0</v>
      </c>
      <c r="BQ33" s="67">
        <f t="shared" si="7"/>
        <v>0</v>
      </c>
      <c r="BR33" s="67">
        <f t="shared" si="7"/>
        <v>0</v>
      </c>
      <c r="BS33" s="67">
        <f t="shared" si="7"/>
        <v>0</v>
      </c>
      <c r="BT33" s="67"/>
      <c r="BU33" s="67">
        <f t="shared" si="7"/>
        <v>365955253.42000002</v>
      </c>
      <c r="BV33" s="67">
        <f t="shared" si="7"/>
        <v>0</v>
      </c>
      <c r="BW33" s="67">
        <f t="shared" si="7"/>
        <v>0</v>
      </c>
    </row>
    <row r="34" spans="1:75" ht="15.75" thickTop="1" x14ac:dyDescent="0.25">
      <c r="A34" s="69"/>
      <c r="B34" s="70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</row>
    <row r="35" spans="1:75" x14ac:dyDescent="0.25">
      <c r="A35" s="16"/>
      <c r="B35" s="14" t="s">
        <v>114</v>
      </c>
      <c r="C35" s="17"/>
      <c r="D35" s="12"/>
      <c r="E35" s="12"/>
      <c r="F35" s="12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17"/>
      <c r="S35" s="12"/>
      <c r="T35" s="12"/>
      <c r="U35" s="12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17"/>
      <c r="AH35" s="12"/>
      <c r="AI35" s="12"/>
      <c r="AJ35" s="12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17"/>
      <c r="AW35" s="12"/>
      <c r="AX35" s="12"/>
      <c r="AY35" s="12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17"/>
      <c r="BL35" s="12"/>
      <c r="BM35" s="12"/>
      <c r="BN35" s="12"/>
      <c r="BO35" s="58"/>
      <c r="BP35" s="58"/>
      <c r="BQ35" s="58"/>
      <c r="BR35" s="58"/>
      <c r="BS35" s="58"/>
      <c r="BT35" s="58"/>
      <c r="BU35" s="58"/>
      <c r="BV35" s="58"/>
      <c r="BW35" s="58"/>
    </row>
    <row r="36" spans="1:75" x14ac:dyDescent="0.25">
      <c r="A36" s="59">
        <v>301</v>
      </c>
      <c r="B36" s="63" t="s">
        <v>115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2">
        <v>0</v>
      </c>
      <c r="S36" s="62">
        <v>0</v>
      </c>
      <c r="T36" s="62">
        <v>0</v>
      </c>
      <c r="U36" s="62">
        <v>0</v>
      </c>
      <c r="V36" s="62">
        <v>0</v>
      </c>
      <c r="W36" s="62">
        <v>0</v>
      </c>
      <c r="X36" s="62">
        <v>0</v>
      </c>
      <c r="Y36" s="62">
        <v>0</v>
      </c>
      <c r="Z36" s="62">
        <v>0</v>
      </c>
      <c r="AA36" s="62">
        <v>0</v>
      </c>
      <c r="AB36" s="62">
        <v>0</v>
      </c>
      <c r="AC36" s="62">
        <v>0</v>
      </c>
      <c r="AD36" s="62">
        <v>0</v>
      </c>
      <c r="AE36" s="62">
        <v>0</v>
      </c>
      <c r="AF36" s="62">
        <v>0</v>
      </c>
      <c r="AG36" s="62">
        <v>0</v>
      </c>
      <c r="AH36" s="62">
        <v>0</v>
      </c>
      <c r="AI36" s="62">
        <v>0</v>
      </c>
      <c r="AJ36" s="62">
        <v>0</v>
      </c>
      <c r="AK36" s="62">
        <v>0</v>
      </c>
      <c r="AL36" s="62">
        <v>0</v>
      </c>
      <c r="AM36" s="62">
        <v>0</v>
      </c>
      <c r="AN36" s="62">
        <v>0</v>
      </c>
      <c r="AO36" s="62">
        <v>0</v>
      </c>
      <c r="AP36" s="62">
        <v>0</v>
      </c>
      <c r="AQ36" s="62">
        <v>0</v>
      </c>
      <c r="AR36" s="62">
        <v>0</v>
      </c>
      <c r="AS36" s="62">
        <v>0</v>
      </c>
      <c r="AT36" s="62">
        <v>0</v>
      </c>
      <c r="AU36" s="62">
        <v>0</v>
      </c>
      <c r="AV36" s="62">
        <v>0</v>
      </c>
      <c r="AW36" s="62">
        <v>0</v>
      </c>
      <c r="AX36" s="62">
        <v>0</v>
      </c>
      <c r="AY36" s="62">
        <v>0</v>
      </c>
      <c r="AZ36" s="62">
        <v>0</v>
      </c>
      <c r="BA36" s="62">
        <v>0</v>
      </c>
      <c r="BB36" s="62">
        <v>0</v>
      </c>
      <c r="BC36" s="62">
        <v>0</v>
      </c>
      <c r="BD36" s="62">
        <v>0</v>
      </c>
      <c r="BE36" s="62">
        <v>0</v>
      </c>
      <c r="BF36" s="62">
        <v>0</v>
      </c>
      <c r="BG36" s="62">
        <v>0</v>
      </c>
      <c r="BH36" s="62">
        <v>0</v>
      </c>
      <c r="BI36" s="62">
        <v>0</v>
      </c>
      <c r="BJ36" s="62">
        <v>0</v>
      </c>
      <c r="BK36" s="62">
        <v>0</v>
      </c>
      <c r="BL36" s="62">
        <v>0</v>
      </c>
      <c r="BM36" s="62">
        <v>0</v>
      </c>
      <c r="BN36" s="62">
        <v>0</v>
      </c>
      <c r="BO36" s="62">
        <v>0</v>
      </c>
      <c r="BP36" s="62">
        <v>0</v>
      </c>
      <c r="BQ36" s="62">
        <v>0</v>
      </c>
      <c r="BR36" s="62">
        <v>0</v>
      </c>
      <c r="BS36" s="62">
        <v>0</v>
      </c>
      <c r="BT36" s="62"/>
      <c r="BU36" s="64">
        <f>+C36+F36+I36+L36+O36+R36+U36+X36+AA36+AD36+AG36+AJ36+AM36+AP36+AS36+AV36+AY36+BB36+BE36+BH36+BK36+BN36+BQ36</f>
        <v>0</v>
      </c>
      <c r="BV36" s="64">
        <f t="shared" ref="BV36:BW39" si="8">+D36+G36+J36+M36+P36+S36+V36+Y36+AB36+AE36+AH36+AK36+AN36+AQ36+AT36+AW36+AZ36+BC36+BF36+BI36+BL36+BO36+BR36</f>
        <v>0</v>
      </c>
      <c r="BW36" s="64">
        <f t="shared" si="8"/>
        <v>0</v>
      </c>
    </row>
    <row r="37" spans="1:75" x14ac:dyDescent="0.25">
      <c r="A37" s="59">
        <f>A36 + 1</f>
        <v>302</v>
      </c>
      <c r="B37" s="63" t="s">
        <v>116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2">
        <v>0</v>
      </c>
      <c r="X37" s="62">
        <v>0</v>
      </c>
      <c r="Y37" s="62">
        <v>0</v>
      </c>
      <c r="Z37" s="62">
        <v>0</v>
      </c>
      <c r="AA37" s="62">
        <v>0</v>
      </c>
      <c r="AB37" s="62">
        <v>0</v>
      </c>
      <c r="AC37" s="62">
        <v>0</v>
      </c>
      <c r="AD37" s="62">
        <v>0</v>
      </c>
      <c r="AE37" s="62">
        <v>0</v>
      </c>
      <c r="AF37" s="62">
        <v>0</v>
      </c>
      <c r="AG37" s="62">
        <v>0</v>
      </c>
      <c r="AH37" s="62">
        <v>0</v>
      </c>
      <c r="AI37" s="62">
        <v>0</v>
      </c>
      <c r="AJ37" s="62">
        <v>0</v>
      </c>
      <c r="AK37" s="62">
        <v>0</v>
      </c>
      <c r="AL37" s="62">
        <v>0</v>
      </c>
      <c r="AM37" s="62">
        <v>0</v>
      </c>
      <c r="AN37" s="62">
        <v>0</v>
      </c>
      <c r="AO37" s="62">
        <v>0</v>
      </c>
      <c r="AP37" s="62">
        <v>0</v>
      </c>
      <c r="AQ37" s="62">
        <v>0</v>
      </c>
      <c r="AR37" s="62">
        <v>0</v>
      </c>
      <c r="AS37" s="62">
        <v>0</v>
      </c>
      <c r="AT37" s="62">
        <v>0</v>
      </c>
      <c r="AU37" s="62">
        <v>0</v>
      </c>
      <c r="AV37" s="62">
        <v>0</v>
      </c>
      <c r="AW37" s="62">
        <v>0</v>
      </c>
      <c r="AX37" s="62">
        <v>0</v>
      </c>
      <c r="AY37" s="62">
        <v>0</v>
      </c>
      <c r="AZ37" s="62">
        <v>0</v>
      </c>
      <c r="BA37" s="62">
        <v>0</v>
      </c>
      <c r="BB37" s="62">
        <v>0</v>
      </c>
      <c r="BC37" s="62">
        <v>0</v>
      </c>
      <c r="BD37" s="62">
        <v>0</v>
      </c>
      <c r="BE37" s="62">
        <v>0</v>
      </c>
      <c r="BF37" s="62">
        <v>0</v>
      </c>
      <c r="BG37" s="62">
        <v>0</v>
      </c>
      <c r="BH37" s="62">
        <v>0</v>
      </c>
      <c r="BI37" s="62">
        <v>0</v>
      </c>
      <c r="BJ37" s="62">
        <v>0</v>
      </c>
      <c r="BK37" s="62">
        <v>0</v>
      </c>
      <c r="BL37" s="62">
        <v>0</v>
      </c>
      <c r="BM37" s="62">
        <v>0</v>
      </c>
      <c r="BN37" s="62">
        <v>0</v>
      </c>
      <c r="BO37" s="62">
        <v>0</v>
      </c>
      <c r="BP37" s="62">
        <v>0</v>
      </c>
      <c r="BQ37" s="62">
        <v>0</v>
      </c>
      <c r="BR37" s="62">
        <v>0</v>
      </c>
      <c r="BS37" s="62">
        <v>0</v>
      </c>
      <c r="BT37" s="62"/>
      <c r="BU37" s="64">
        <f>+C37+F37+I37+L37+O37+R37+U37+X37+AA37+AD37+AG37+AJ37+AM37+AP37+AS37+AV37+AY37+BB37+BE37+BH37+BK37+BN37+BQ37</f>
        <v>0</v>
      </c>
      <c r="BV37" s="64">
        <f t="shared" si="8"/>
        <v>0</v>
      </c>
      <c r="BW37" s="64">
        <f t="shared" si="8"/>
        <v>0</v>
      </c>
    </row>
    <row r="38" spans="1:75" x14ac:dyDescent="0.25">
      <c r="A38" s="59">
        <f>A37 + 1</f>
        <v>303</v>
      </c>
      <c r="B38" s="63" t="s">
        <v>117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62">
        <v>0</v>
      </c>
      <c r="S38" s="62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2">
        <v>0</v>
      </c>
      <c r="Z38" s="62">
        <v>0</v>
      </c>
      <c r="AA38" s="62">
        <v>0</v>
      </c>
      <c r="AB38" s="62">
        <v>0</v>
      </c>
      <c r="AC38" s="62">
        <v>0</v>
      </c>
      <c r="AD38" s="62">
        <v>0</v>
      </c>
      <c r="AE38" s="62">
        <v>0</v>
      </c>
      <c r="AF38" s="62">
        <v>0</v>
      </c>
      <c r="AG38" s="62">
        <v>0</v>
      </c>
      <c r="AH38" s="62">
        <v>0</v>
      </c>
      <c r="AI38" s="62">
        <v>0</v>
      </c>
      <c r="AJ38" s="62">
        <v>0</v>
      </c>
      <c r="AK38" s="62">
        <v>0</v>
      </c>
      <c r="AL38" s="62">
        <v>0</v>
      </c>
      <c r="AM38" s="62">
        <v>0</v>
      </c>
      <c r="AN38" s="62">
        <v>0</v>
      </c>
      <c r="AO38" s="62">
        <v>0</v>
      </c>
      <c r="AP38" s="62">
        <v>0</v>
      </c>
      <c r="AQ38" s="62">
        <v>0</v>
      </c>
      <c r="AR38" s="62">
        <v>0</v>
      </c>
      <c r="AS38" s="62">
        <v>0</v>
      </c>
      <c r="AT38" s="62">
        <v>0</v>
      </c>
      <c r="AU38" s="62">
        <v>0</v>
      </c>
      <c r="AV38" s="62">
        <v>0</v>
      </c>
      <c r="AW38" s="62">
        <v>0</v>
      </c>
      <c r="AX38" s="62">
        <v>0</v>
      </c>
      <c r="AY38" s="62">
        <v>0</v>
      </c>
      <c r="AZ38" s="62">
        <v>0</v>
      </c>
      <c r="BA38" s="62">
        <v>0</v>
      </c>
      <c r="BB38" s="62">
        <v>0</v>
      </c>
      <c r="BC38" s="62">
        <v>0</v>
      </c>
      <c r="BD38" s="62">
        <v>0</v>
      </c>
      <c r="BE38" s="62">
        <v>0</v>
      </c>
      <c r="BF38" s="62">
        <v>0</v>
      </c>
      <c r="BG38" s="62">
        <v>0</v>
      </c>
      <c r="BH38" s="62">
        <v>0</v>
      </c>
      <c r="BI38" s="62">
        <v>0</v>
      </c>
      <c r="BJ38" s="62">
        <v>0</v>
      </c>
      <c r="BK38" s="62">
        <v>0</v>
      </c>
      <c r="BL38" s="62">
        <v>0</v>
      </c>
      <c r="BM38" s="62">
        <v>0</v>
      </c>
      <c r="BN38" s="62">
        <v>0</v>
      </c>
      <c r="BO38" s="62">
        <v>0</v>
      </c>
      <c r="BP38" s="62">
        <v>0</v>
      </c>
      <c r="BQ38" s="62">
        <v>0</v>
      </c>
      <c r="BR38" s="62">
        <v>0</v>
      </c>
      <c r="BS38" s="62">
        <v>0</v>
      </c>
      <c r="BT38" s="62"/>
      <c r="BU38" s="64">
        <f>+C38+F38+I38+L38+O38+R38+U38+X38+AA38+AD38+AG38+AJ38+AM38+AP38+AS38+AV38+AY38+BB38+BE38+BH38+BK38+BN38+BQ38</f>
        <v>0</v>
      </c>
      <c r="BV38" s="64">
        <f t="shared" si="8"/>
        <v>0</v>
      </c>
      <c r="BW38" s="64">
        <f t="shared" si="8"/>
        <v>0</v>
      </c>
    </row>
    <row r="39" spans="1:75" x14ac:dyDescent="0.25">
      <c r="A39" s="59">
        <f>A38 + 1</f>
        <v>304</v>
      </c>
      <c r="B39" s="63" t="s">
        <v>118</v>
      </c>
      <c r="C39" s="62">
        <v>80000000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0</v>
      </c>
      <c r="AC39" s="62">
        <v>0</v>
      </c>
      <c r="AD39" s="62">
        <v>0</v>
      </c>
      <c r="AE39" s="62">
        <v>0</v>
      </c>
      <c r="AF39" s="62">
        <v>0</v>
      </c>
      <c r="AG39" s="62">
        <v>0</v>
      </c>
      <c r="AH39" s="62">
        <v>0</v>
      </c>
      <c r="AI39" s="62">
        <v>0</v>
      </c>
      <c r="AJ39" s="62">
        <v>0</v>
      </c>
      <c r="AK39" s="62">
        <v>0</v>
      </c>
      <c r="AL39" s="62">
        <v>0</v>
      </c>
      <c r="AM39" s="62">
        <v>0</v>
      </c>
      <c r="AN39" s="62">
        <v>0</v>
      </c>
      <c r="AO39" s="62">
        <v>0</v>
      </c>
      <c r="AP39" s="62">
        <v>0</v>
      </c>
      <c r="AQ39" s="62">
        <v>0</v>
      </c>
      <c r="AR39" s="62">
        <v>0</v>
      </c>
      <c r="AS39" s="62">
        <v>0</v>
      </c>
      <c r="AT39" s="62">
        <v>0</v>
      </c>
      <c r="AU39" s="62">
        <v>0</v>
      </c>
      <c r="AV39" s="62">
        <v>0</v>
      </c>
      <c r="AW39" s="62">
        <v>0</v>
      </c>
      <c r="AX39" s="62">
        <v>0</v>
      </c>
      <c r="AY39" s="62">
        <v>0</v>
      </c>
      <c r="AZ39" s="62">
        <v>0</v>
      </c>
      <c r="BA39" s="62">
        <v>0</v>
      </c>
      <c r="BB39" s="62">
        <v>0</v>
      </c>
      <c r="BC39" s="62">
        <v>0</v>
      </c>
      <c r="BD39" s="62">
        <v>0</v>
      </c>
      <c r="BE39" s="62">
        <v>0</v>
      </c>
      <c r="BF39" s="62">
        <v>0</v>
      </c>
      <c r="BG39" s="62">
        <v>0</v>
      </c>
      <c r="BH39" s="62">
        <v>0</v>
      </c>
      <c r="BI39" s="62">
        <v>0</v>
      </c>
      <c r="BJ39" s="62">
        <v>0</v>
      </c>
      <c r="BK39" s="62">
        <v>0</v>
      </c>
      <c r="BL39" s="62">
        <v>0</v>
      </c>
      <c r="BM39" s="62">
        <v>0</v>
      </c>
      <c r="BN39" s="62">
        <v>0</v>
      </c>
      <c r="BO39" s="62">
        <v>0</v>
      </c>
      <c r="BP39" s="62">
        <v>0</v>
      </c>
      <c r="BQ39" s="62">
        <v>0</v>
      </c>
      <c r="BR39" s="62">
        <v>0</v>
      </c>
      <c r="BS39" s="62">
        <v>0</v>
      </c>
      <c r="BT39" s="62"/>
      <c r="BU39" s="64">
        <f>+C39+F39+I39+L39+O39+R39+U39+X39+AA39+AD39+AG39+AJ39+AM39+AP39+AS39+AV39+AY39+BB39+BE39+BH39+BK39+BN39+BQ39</f>
        <v>80000000</v>
      </c>
      <c r="BV39" s="64">
        <f t="shared" si="8"/>
        <v>0</v>
      </c>
      <c r="BW39" s="64">
        <f t="shared" si="8"/>
        <v>0</v>
      </c>
    </row>
    <row r="40" spans="1:75" s="68" customFormat="1" ht="15.75" thickBot="1" x14ac:dyDescent="0.3">
      <c r="A40" s="65">
        <v>300</v>
      </c>
      <c r="B40" s="66" t="s">
        <v>119</v>
      </c>
      <c r="C40" s="67">
        <f t="shared" ref="C40:BN40" si="9">SUM(C36:C39)</f>
        <v>80000000</v>
      </c>
      <c r="D40" s="67">
        <f t="shared" si="9"/>
        <v>0</v>
      </c>
      <c r="E40" s="67">
        <f t="shared" si="9"/>
        <v>0</v>
      </c>
      <c r="F40" s="67">
        <f t="shared" si="9"/>
        <v>0</v>
      </c>
      <c r="G40" s="67">
        <f t="shared" si="9"/>
        <v>0</v>
      </c>
      <c r="H40" s="67">
        <f t="shared" si="9"/>
        <v>0</v>
      </c>
      <c r="I40" s="67">
        <f t="shared" si="9"/>
        <v>0</v>
      </c>
      <c r="J40" s="67">
        <f t="shared" si="9"/>
        <v>0</v>
      </c>
      <c r="K40" s="67">
        <f t="shared" si="9"/>
        <v>0</v>
      </c>
      <c r="L40" s="67">
        <f t="shared" si="9"/>
        <v>0</v>
      </c>
      <c r="M40" s="67">
        <f t="shared" si="9"/>
        <v>0</v>
      </c>
      <c r="N40" s="67">
        <f t="shared" si="9"/>
        <v>0</v>
      </c>
      <c r="O40" s="67">
        <f t="shared" si="9"/>
        <v>0</v>
      </c>
      <c r="P40" s="67">
        <f t="shared" si="9"/>
        <v>0</v>
      </c>
      <c r="Q40" s="67">
        <f t="shared" si="9"/>
        <v>0</v>
      </c>
      <c r="R40" s="67">
        <f t="shared" si="9"/>
        <v>0</v>
      </c>
      <c r="S40" s="67">
        <f t="shared" si="9"/>
        <v>0</v>
      </c>
      <c r="T40" s="67">
        <f t="shared" si="9"/>
        <v>0</v>
      </c>
      <c r="U40" s="67">
        <f t="shared" si="9"/>
        <v>0</v>
      </c>
      <c r="V40" s="67">
        <f t="shared" si="9"/>
        <v>0</v>
      </c>
      <c r="W40" s="67">
        <f t="shared" si="9"/>
        <v>0</v>
      </c>
      <c r="X40" s="67">
        <f t="shared" si="9"/>
        <v>0</v>
      </c>
      <c r="Y40" s="67">
        <f t="shared" si="9"/>
        <v>0</v>
      </c>
      <c r="Z40" s="67">
        <f t="shared" si="9"/>
        <v>0</v>
      </c>
      <c r="AA40" s="67">
        <f t="shared" si="9"/>
        <v>0</v>
      </c>
      <c r="AB40" s="67">
        <f t="shared" si="9"/>
        <v>0</v>
      </c>
      <c r="AC40" s="67">
        <f t="shared" si="9"/>
        <v>0</v>
      </c>
      <c r="AD40" s="67">
        <f t="shared" si="9"/>
        <v>0</v>
      </c>
      <c r="AE40" s="67">
        <f t="shared" si="9"/>
        <v>0</v>
      </c>
      <c r="AF40" s="67">
        <f t="shared" si="9"/>
        <v>0</v>
      </c>
      <c r="AG40" s="67">
        <f t="shared" si="9"/>
        <v>0</v>
      </c>
      <c r="AH40" s="67">
        <f t="shared" si="9"/>
        <v>0</v>
      </c>
      <c r="AI40" s="67">
        <f t="shared" si="9"/>
        <v>0</v>
      </c>
      <c r="AJ40" s="67">
        <f t="shared" si="9"/>
        <v>0</v>
      </c>
      <c r="AK40" s="67">
        <f t="shared" si="9"/>
        <v>0</v>
      </c>
      <c r="AL40" s="67">
        <f t="shared" si="9"/>
        <v>0</v>
      </c>
      <c r="AM40" s="67">
        <f t="shared" si="9"/>
        <v>0</v>
      </c>
      <c r="AN40" s="67">
        <f t="shared" si="9"/>
        <v>0</v>
      </c>
      <c r="AO40" s="67">
        <f t="shared" si="9"/>
        <v>0</v>
      </c>
      <c r="AP40" s="67">
        <f t="shared" si="9"/>
        <v>0</v>
      </c>
      <c r="AQ40" s="67">
        <f t="shared" si="9"/>
        <v>0</v>
      </c>
      <c r="AR40" s="67">
        <f t="shared" si="9"/>
        <v>0</v>
      </c>
      <c r="AS40" s="67">
        <f t="shared" si="9"/>
        <v>0</v>
      </c>
      <c r="AT40" s="67">
        <f t="shared" si="9"/>
        <v>0</v>
      </c>
      <c r="AU40" s="67">
        <f t="shared" si="9"/>
        <v>0</v>
      </c>
      <c r="AV40" s="67">
        <f t="shared" si="9"/>
        <v>0</v>
      </c>
      <c r="AW40" s="67">
        <f t="shared" si="9"/>
        <v>0</v>
      </c>
      <c r="AX40" s="67">
        <f t="shared" si="9"/>
        <v>0</v>
      </c>
      <c r="AY40" s="67">
        <f t="shared" si="9"/>
        <v>0</v>
      </c>
      <c r="AZ40" s="67">
        <f t="shared" si="9"/>
        <v>0</v>
      </c>
      <c r="BA40" s="67">
        <f t="shared" si="9"/>
        <v>0</v>
      </c>
      <c r="BB40" s="67">
        <f t="shared" si="9"/>
        <v>0</v>
      </c>
      <c r="BC40" s="67">
        <f t="shared" si="9"/>
        <v>0</v>
      </c>
      <c r="BD40" s="67">
        <f t="shared" si="9"/>
        <v>0</v>
      </c>
      <c r="BE40" s="67">
        <f t="shared" si="9"/>
        <v>0</v>
      </c>
      <c r="BF40" s="67">
        <f t="shared" si="9"/>
        <v>0</v>
      </c>
      <c r="BG40" s="67">
        <f t="shared" si="9"/>
        <v>0</v>
      </c>
      <c r="BH40" s="67">
        <f t="shared" si="9"/>
        <v>0</v>
      </c>
      <c r="BI40" s="67">
        <f t="shared" si="9"/>
        <v>0</v>
      </c>
      <c r="BJ40" s="67">
        <f t="shared" si="9"/>
        <v>0</v>
      </c>
      <c r="BK40" s="67">
        <f t="shared" si="9"/>
        <v>0</v>
      </c>
      <c r="BL40" s="67">
        <f t="shared" si="9"/>
        <v>0</v>
      </c>
      <c r="BM40" s="67">
        <f t="shared" si="9"/>
        <v>0</v>
      </c>
      <c r="BN40" s="67">
        <f t="shared" si="9"/>
        <v>0</v>
      </c>
      <c r="BO40" s="67">
        <f t="shared" ref="BO40:BW40" si="10">SUM(BO36:BO39)</f>
        <v>0</v>
      </c>
      <c r="BP40" s="67">
        <f t="shared" si="10"/>
        <v>0</v>
      </c>
      <c r="BQ40" s="67">
        <f t="shared" si="10"/>
        <v>0</v>
      </c>
      <c r="BR40" s="67">
        <f t="shared" si="10"/>
        <v>0</v>
      </c>
      <c r="BS40" s="67">
        <f t="shared" si="10"/>
        <v>0</v>
      </c>
      <c r="BT40" s="67"/>
      <c r="BU40" s="67">
        <f t="shared" si="10"/>
        <v>80000000</v>
      </c>
      <c r="BV40" s="67">
        <f t="shared" si="10"/>
        <v>0</v>
      </c>
      <c r="BW40" s="67">
        <f t="shared" si="10"/>
        <v>0</v>
      </c>
    </row>
    <row r="41" spans="1:75" ht="15.75" thickTop="1" x14ac:dyDescent="0.25">
      <c r="A41" s="72"/>
      <c r="B41" s="73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</row>
    <row r="42" spans="1:75" x14ac:dyDescent="0.25">
      <c r="A42" s="16"/>
      <c r="B42" s="14" t="s">
        <v>120</v>
      </c>
      <c r="C42" s="17"/>
      <c r="D42" s="12"/>
      <c r="E42" s="12"/>
      <c r="F42" s="12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17"/>
      <c r="S42" s="12"/>
      <c r="T42" s="12"/>
      <c r="U42" s="12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17"/>
      <c r="AH42" s="12"/>
      <c r="AI42" s="12"/>
      <c r="AJ42" s="12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17"/>
      <c r="AW42" s="12"/>
      <c r="AX42" s="12"/>
      <c r="AY42" s="12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17"/>
      <c r="BL42" s="12"/>
      <c r="BM42" s="12"/>
      <c r="BN42" s="12"/>
      <c r="BO42" s="58"/>
      <c r="BP42" s="58"/>
      <c r="BQ42" s="58"/>
      <c r="BR42" s="58"/>
      <c r="BS42" s="58"/>
      <c r="BT42" s="58"/>
      <c r="BU42" s="58"/>
      <c r="BV42" s="58"/>
      <c r="BW42" s="58"/>
    </row>
    <row r="43" spans="1:75" x14ac:dyDescent="0.25">
      <c r="A43" s="59">
        <v>401</v>
      </c>
      <c r="B43" s="63" t="s">
        <v>121</v>
      </c>
      <c r="C43" s="62">
        <v>0</v>
      </c>
      <c r="D43" s="62">
        <v>0</v>
      </c>
      <c r="E43" s="62">
        <v>0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2">
        <v>0</v>
      </c>
      <c r="T43" s="62">
        <v>0</v>
      </c>
      <c r="U43" s="62">
        <v>0</v>
      </c>
      <c r="V43" s="62">
        <v>0</v>
      </c>
      <c r="W43" s="62">
        <v>0</v>
      </c>
      <c r="X43" s="62">
        <v>0</v>
      </c>
      <c r="Y43" s="62">
        <v>0</v>
      </c>
      <c r="Z43" s="62">
        <v>0</v>
      </c>
      <c r="AA43" s="62">
        <v>0</v>
      </c>
      <c r="AB43" s="62">
        <v>0</v>
      </c>
      <c r="AC43" s="62">
        <v>0</v>
      </c>
      <c r="AD43" s="62">
        <v>0</v>
      </c>
      <c r="AE43" s="62">
        <v>0</v>
      </c>
      <c r="AF43" s="62">
        <v>0</v>
      </c>
      <c r="AG43" s="62">
        <v>0</v>
      </c>
      <c r="AH43" s="62">
        <v>0</v>
      </c>
      <c r="AI43" s="62">
        <v>0</v>
      </c>
      <c r="AJ43" s="62">
        <v>0</v>
      </c>
      <c r="AK43" s="62">
        <v>0</v>
      </c>
      <c r="AL43" s="62">
        <v>0</v>
      </c>
      <c r="AM43" s="62">
        <v>0</v>
      </c>
      <c r="AN43" s="62">
        <v>0</v>
      </c>
      <c r="AO43" s="62">
        <v>0</v>
      </c>
      <c r="AP43" s="62">
        <v>0</v>
      </c>
      <c r="AQ43" s="62">
        <v>0</v>
      </c>
      <c r="AR43" s="62">
        <v>0</v>
      </c>
      <c r="AS43" s="62">
        <v>0</v>
      </c>
      <c r="AT43" s="62">
        <v>0</v>
      </c>
      <c r="AU43" s="62">
        <v>0</v>
      </c>
      <c r="AV43" s="62">
        <v>0</v>
      </c>
      <c r="AW43" s="62">
        <v>0</v>
      </c>
      <c r="AX43" s="62">
        <v>0</v>
      </c>
      <c r="AY43" s="62">
        <v>0</v>
      </c>
      <c r="AZ43" s="62">
        <v>0</v>
      </c>
      <c r="BA43" s="62">
        <v>0</v>
      </c>
      <c r="BB43" s="62">
        <v>0</v>
      </c>
      <c r="BC43" s="62">
        <v>0</v>
      </c>
      <c r="BD43" s="62">
        <v>0</v>
      </c>
      <c r="BE43" s="62">
        <v>0</v>
      </c>
      <c r="BF43" s="62">
        <v>0</v>
      </c>
      <c r="BG43" s="62">
        <v>0</v>
      </c>
      <c r="BH43" s="62">
        <v>0</v>
      </c>
      <c r="BI43" s="62">
        <v>0</v>
      </c>
      <c r="BJ43" s="62">
        <v>0</v>
      </c>
      <c r="BK43" s="62">
        <v>22179390.350000001</v>
      </c>
      <c r="BL43" s="62">
        <v>0</v>
      </c>
      <c r="BM43" s="62">
        <v>0</v>
      </c>
      <c r="BN43" s="62">
        <v>0</v>
      </c>
      <c r="BO43" s="62">
        <v>0</v>
      </c>
      <c r="BP43" s="62">
        <v>0</v>
      </c>
      <c r="BQ43" s="62">
        <v>0</v>
      </c>
      <c r="BR43" s="62">
        <v>0</v>
      </c>
      <c r="BS43" s="62">
        <v>0</v>
      </c>
      <c r="BT43" s="62"/>
      <c r="BU43" s="64">
        <f t="shared" ref="BU43:BW46" si="11">+C43+F43+I43+L43+O43+R43+U43+X43+AA43+AD43+AG43+AJ43+AM43+AP43+AS43+AV43+AY43+BB43+BE43+BH43+BK43+BN43+BQ43</f>
        <v>22179390.350000001</v>
      </c>
      <c r="BV43" s="64">
        <f t="shared" si="11"/>
        <v>0</v>
      </c>
      <c r="BW43" s="64">
        <f t="shared" si="11"/>
        <v>0</v>
      </c>
    </row>
    <row r="44" spans="1:75" x14ac:dyDescent="0.25">
      <c r="A44" s="59">
        <f>A43 + 1</f>
        <v>402</v>
      </c>
      <c r="B44" s="63" t="s">
        <v>122</v>
      </c>
      <c r="C44" s="62">
        <v>0</v>
      </c>
      <c r="D44" s="62"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  <c r="S44" s="62">
        <v>0</v>
      </c>
      <c r="T44" s="62">
        <v>0</v>
      </c>
      <c r="U44" s="62">
        <v>0</v>
      </c>
      <c r="V44" s="62">
        <v>0</v>
      </c>
      <c r="W44" s="62">
        <v>0</v>
      </c>
      <c r="X44" s="62">
        <v>0</v>
      </c>
      <c r="Y44" s="62">
        <v>0</v>
      </c>
      <c r="Z44" s="62">
        <v>0</v>
      </c>
      <c r="AA44" s="62">
        <v>0</v>
      </c>
      <c r="AB44" s="62">
        <v>0</v>
      </c>
      <c r="AC44" s="62">
        <v>0</v>
      </c>
      <c r="AD44" s="62">
        <v>0</v>
      </c>
      <c r="AE44" s="62">
        <v>0</v>
      </c>
      <c r="AF44" s="62">
        <v>0</v>
      </c>
      <c r="AG44" s="62">
        <v>0</v>
      </c>
      <c r="AH44" s="62">
        <v>0</v>
      </c>
      <c r="AI44" s="62">
        <v>0</v>
      </c>
      <c r="AJ44" s="62">
        <v>0</v>
      </c>
      <c r="AK44" s="62">
        <v>0</v>
      </c>
      <c r="AL44" s="62">
        <v>0</v>
      </c>
      <c r="AM44" s="62">
        <v>0</v>
      </c>
      <c r="AN44" s="62">
        <v>0</v>
      </c>
      <c r="AO44" s="62">
        <v>0</v>
      </c>
      <c r="AP44" s="62">
        <v>0</v>
      </c>
      <c r="AQ44" s="62">
        <v>0</v>
      </c>
      <c r="AR44" s="62">
        <v>0</v>
      </c>
      <c r="AS44" s="62">
        <v>0</v>
      </c>
      <c r="AT44" s="62">
        <v>0</v>
      </c>
      <c r="AU44" s="62">
        <v>0</v>
      </c>
      <c r="AV44" s="62">
        <v>0</v>
      </c>
      <c r="AW44" s="62">
        <v>0</v>
      </c>
      <c r="AX44" s="62">
        <v>0</v>
      </c>
      <c r="AY44" s="62">
        <v>0</v>
      </c>
      <c r="AZ44" s="62">
        <v>0</v>
      </c>
      <c r="BA44" s="62">
        <v>0</v>
      </c>
      <c r="BB44" s="62">
        <v>0</v>
      </c>
      <c r="BC44" s="62">
        <v>0</v>
      </c>
      <c r="BD44" s="62">
        <v>0</v>
      </c>
      <c r="BE44" s="62">
        <v>0</v>
      </c>
      <c r="BF44" s="62">
        <v>0</v>
      </c>
      <c r="BG44" s="62">
        <v>0</v>
      </c>
      <c r="BH44" s="62">
        <v>0</v>
      </c>
      <c r="BI44" s="62">
        <v>0</v>
      </c>
      <c r="BJ44" s="62">
        <v>0</v>
      </c>
      <c r="BK44" s="62">
        <v>0</v>
      </c>
      <c r="BL44" s="62">
        <v>0</v>
      </c>
      <c r="BM44" s="62">
        <v>0</v>
      </c>
      <c r="BN44" s="62">
        <v>0</v>
      </c>
      <c r="BO44" s="62">
        <v>0</v>
      </c>
      <c r="BP44" s="62">
        <v>0</v>
      </c>
      <c r="BQ44" s="62">
        <v>0</v>
      </c>
      <c r="BR44" s="62">
        <v>0</v>
      </c>
      <c r="BS44" s="62">
        <v>0</v>
      </c>
      <c r="BT44" s="62"/>
      <c r="BU44" s="64">
        <f t="shared" si="11"/>
        <v>0</v>
      </c>
      <c r="BV44" s="64">
        <f t="shared" si="11"/>
        <v>0</v>
      </c>
      <c r="BW44" s="64">
        <f t="shared" si="11"/>
        <v>0</v>
      </c>
    </row>
    <row r="45" spans="1:75" x14ac:dyDescent="0.25">
      <c r="A45" s="59">
        <f>A44 + 1</f>
        <v>403</v>
      </c>
      <c r="B45" s="63" t="s">
        <v>123</v>
      </c>
      <c r="C45" s="62">
        <v>0</v>
      </c>
      <c r="D45" s="62">
        <v>0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0</v>
      </c>
      <c r="S45" s="62">
        <v>0</v>
      </c>
      <c r="T45" s="62">
        <v>0</v>
      </c>
      <c r="U45" s="62">
        <v>0</v>
      </c>
      <c r="V45" s="62">
        <v>0</v>
      </c>
      <c r="W45" s="62">
        <v>0</v>
      </c>
      <c r="X45" s="62">
        <v>0</v>
      </c>
      <c r="Y45" s="62">
        <v>0</v>
      </c>
      <c r="Z45" s="62">
        <v>0</v>
      </c>
      <c r="AA45" s="62">
        <v>0</v>
      </c>
      <c r="AB45" s="62">
        <v>0</v>
      </c>
      <c r="AC45" s="62">
        <v>0</v>
      </c>
      <c r="AD45" s="62">
        <v>0</v>
      </c>
      <c r="AE45" s="62">
        <v>0</v>
      </c>
      <c r="AF45" s="62">
        <v>0</v>
      </c>
      <c r="AG45" s="62">
        <v>0</v>
      </c>
      <c r="AH45" s="62">
        <v>0</v>
      </c>
      <c r="AI45" s="62">
        <v>0</v>
      </c>
      <c r="AJ45" s="62">
        <v>0</v>
      </c>
      <c r="AK45" s="62">
        <v>0</v>
      </c>
      <c r="AL45" s="62">
        <v>0</v>
      </c>
      <c r="AM45" s="62">
        <v>0</v>
      </c>
      <c r="AN45" s="62">
        <v>0</v>
      </c>
      <c r="AO45" s="62">
        <v>0</v>
      </c>
      <c r="AP45" s="62">
        <v>0</v>
      </c>
      <c r="AQ45" s="62">
        <v>0</v>
      </c>
      <c r="AR45" s="62">
        <v>0</v>
      </c>
      <c r="AS45" s="62">
        <v>0</v>
      </c>
      <c r="AT45" s="62">
        <v>0</v>
      </c>
      <c r="AU45" s="62">
        <v>0</v>
      </c>
      <c r="AV45" s="62">
        <v>0</v>
      </c>
      <c r="AW45" s="62">
        <v>0</v>
      </c>
      <c r="AX45" s="62">
        <v>0</v>
      </c>
      <c r="AY45" s="62">
        <v>0</v>
      </c>
      <c r="AZ45" s="62">
        <v>0</v>
      </c>
      <c r="BA45" s="62">
        <v>0</v>
      </c>
      <c r="BB45" s="62">
        <v>0</v>
      </c>
      <c r="BC45" s="62">
        <v>0</v>
      </c>
      <c r="BD45" s="62">
        <v>0</v>
      </c>
      <c r="BE45" s="62">
        <v>0</v>
      </c>
      <c r="BF45" s="62">
        <v>0</v>
      </c>
      <c r="BG45" s="62">
        <v>0</v>
      </c>
      <c r="BH45" s="62">
        <v>0</v>
      </c>
      <c r="BI45" s="62">
        <v>0</v>
      </c>
      <c r="BJ45" s="62">
        <v>0</v>
      </c>
      <c r="BK45" s="62">
        <v>62331466.770000003</v>
      </c>
      <c r="BL45" s="62">
        <v>0</v>
      </c>
      <c r="BM45" s="62">
        <v>0</v>
      </c>
      <c r="BN45" s="62">
        <v>0</v>
      </c>
      <c r="BO45" s="62">
        <v>0</v>
      </c>
      <c r="BP45" s="62">
        <v>0</v>
      </c>
      <c r="BQ45" s="62">
        <v>0</v>
      </c>
      <c r="BR45" s="62">
        <v>0</v>
      </c>
      <c r="BS45" s="62">
        <v>0</v>
      </c>
      <c r="BT45" s="62"/>
      <c r="BU45" s="64">
        <f t="shared" si="11"/>
        <v>62331466.770000003</v>
      </c>
      <c r="BV45" s="64">
        <f t="shared" si="11"/>
        <v>0</v>
      </c>
      <c r="BW45" s="64">
        <f t="shared" si="11"/>
        <v>0</v>
      </c>
    </row>
    <row r="46" spans="1:75" x14ac:dyDescent="0.25">
      <c r="A46" s="59">
        <f>A45 + 1</f>
        <v>404</v>
      </c>
      <c r="B46" s="63" t="s">
        <v>124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0</v>
      </c>
      <c r="T46" s="62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0</v>
      </c>
      <c r="AC46" s="62">
        <v>0</v>
      </c>
      <c r="AD46" s="62">
        <v>0</v>
      </c>
      <c r="AE46" s="62">
        <v>0</v>
      </c>
      <c r="AF46" s="62">
        <v>0</v>
      </c>
      <c r="AG46" s="62">
        <v>0</v>
      </c>
      <c r="AH46" s="62">
        <v>0</v>
      </c>
      <c r="AI46" s="62">
        <v>0</v>
      </c>
      <c r="AJ46" s="62">
        <v>0</v>
      </c>
      <c r="AK46" s="62">
        <v>0</v>
      </c>
      <c r="AL46" s="62">
        <v>0</v>
      </c>
      <c r="AM46" s="62">
        <v>0</v>
      </c>
      <c r="AN46" s="62">
        <v>0</v>
      </c>
      <c r="AO46" s="62">
        <v>0</v>
      </c>
      <c r="AP46" s="62">
        <v>0</v>
      </c>
      <c r="AQ46" s="62">
        <v>0</v>
      </c>
      <c r="AR46" s="62">
        <v>0</v>
      </c>
      <c r="AS46" s="62">
        <v>0</v>
      </c>
      <c r="AT46" s="62">
        <v>0</v>
      </c>
      <c r="AU46" s="62">
        <v>0</v>
      </c>
      <c r="AV46" s="62">
        <v>0</v>
      </c>
      <c r="AW46" s="62">
        <v>0</v>
      </c>
      <c r="AX46" s="62">
        <v>0</v>
      </c>
      <c r="AY46" s="62">
        <v>0</v>
      </c>
      <c r="AZ46" s="62">
        <v>0</v>
      </c>
      <c r="BA46" s="62">
        <v>0</v>
      </c>
      <c r="BB46" s="62">
        <v>0</v>
      </c>
      <c r="BC46" s="62">
        <v>0</v>
      </c>
      <c r="BD46" s="62">
        <v>0</v>
      </c>
      <c r="BE46" s="62">
        <v>0</v>
      </c>
      <c r="BF46" s="62">
        <v>0</v>
      </c>
      <c r="BG46" s="62">
        <v>0</v>
      </c>
      <c r="BH46" s="62">
        <v>0</v>
      </c>
      <c r="BI46" s="62">
        <v>0</v>
      </c>
      <c r="BJ46" s="62">
        <v>0</v>
      </c>
      <c r="BK46" s="62">
        <v>0</v>
      </c>
      <c r="BL46" s="62">
        <v>0</v>
      </c>
      <c r="BM46" s="62">
        <v>0</v>
      </c>
      <c r="BN46" s="62">
        <v>0</v>
      </c>
      <c r="BO46" s="62">
        <v>0</v>
      </c>
      <c r="BP46" s="62">
        <v>0</v>
      </c>
      <c r="BQ46" s="62">
        <v>0</v>
      </c>
      <c r="BR46" s="62">
        <v>0</v>
      </c>
      <c r="BS46" s="62">
        <v>0</v>
      </c>
      <c r="BT46" s="62"/>
      <c r="BU46" s="64">
        <f t="shared" si="11"/>
        <v>0</v>
      </c>
      <c r="BV46" s="64">
        <f t="shared" si="11"/>
        <v>0</v>
      </c>
      <c r="BW46" s="64">
        <f t="shared" si="11"/>
        <v>0</v>
      </c>
    </row>
    <row r="47" spans="1:75" s="68" customFormat="1" ht="15.75" thickBot="1" x14ac:dyDescent="0.3">
      <c r="A47" s="65">
        <v>400</v>
      </c>
      <c r="B47" s="66" t="s">
        <v>125</v>
      </c>
      <c r="C47" s="67">
        <f t="shared" ref="C47:BN47" si="12">SUM(C43:C46)</f>
        <v>0</v>
      </c>
      <c r="D47" s="67">
        <f t="shared" si="12"/>
        <v>0</v>
      </c>
      <c r="E47" s="67">
        <f t="shared" si="12"/>
        <v>0</v>
      </c>
      <c r="F47" s="67">
        <f t="shared" si="12"/>
        <v>0</v>
      </c>
      <c r="G47" s="67">
        <f t="shared" si="12"/>
        <v>0</v>
      </c>
      <c r="H47" s="67">
        <f t="shared" si="12"/>
        <v>0</v>
      </c>
      <c r="I47" s="67">
        <f t="shared" si="12"/>
        <v>0</v>
      </c>
      <c r="J47" s="67">
        <f t="shared" si="12"/>
        <v>0</v>
      </c>
      <c r="K47" s="67">
        <f t="shared" si="12"/>
        <v>0</v>
      </c>
      <c r="L47" s="67">
        <f t="shared" si="12"/>
        <v>0</v>
      </c>
      <c r="M47" s="67">
        <f t="shared" si="12"/>
        <v>0</v>
      </c>
      <c r="N47" s="67">
        <f t="shared" si="12"/>
        <v>0</v>
      </c>
      <c r="O47" s="67">
        <f t="shared" si="12"/>
        <v>0</v>
      </c>
      <c r="P47" s="67">
        <f t="shared" si="12"/>
        <v>0</v>
      </c>
      <c r="Q47" s="67">
        <f t="shared" si="12"/>
        <v>0</v>
      </c>
      <c r="R47" s="67">
        <f t="shared" si="12"/>
        <v>0</v>
      </c>
      <c r="S47" s="67">
        <f t="shared" si="12"/>
        <v>0</v>
      </c>
      <c r="T47" s="67">
        <f t="shared" si="12"/>
        <v>0</v>
      </c>
      <c r="U47" s="67">
        <f t="shared" si="12"/>
        <v>0</v>
      </c>
      <c r="V47" s="67">
        <f t="shared" si="12"/>
        <v>0</v>
      </c>
      <c r="W47" s="67">
        <f t="shared" si="12"/>
        <v>0</v>
      </c>
      <c r="X47" s="67">
        <f t="shared" si="12"/>
        <v>0</v>
      </c>
      <c r="Y47" s="67">
        <f t="shared" si="12"/>
        <v>0</v>
      </c>
      <c r="Z47" s="67">
        <f t="shared" si="12"/>
        <v>0</v>
      </c>
      <c r="AA47" s="67">
        <f t="shared" si="12"/>
        <v>0</v>
      </c>
      <c r="AB47" s="67">
        <f t="shared" si="12"/>
        <v>0</v>
      </c>
      <c r="AC47" s="67">
        <f t="shared" si="12"/>
        <v>0</v>
      </c>
      <c r="AD47" s="67">
        <f t="shared" si="12"/>
        <v>0</v>
      </c>
      <c r="AE47" s="67">
        <f t="shared" si="12"/>
        <v>0</v>
      </c>
      <c r="AF47" s="67">
        <f t="shared" si="12"/>
        <v>0</v>
      </c>
      <c r="AG47" s="67">
        <f t="shared" si="12"/>
        <v>0</v>
      </c>
      <c r="AH47" s="67">
        <f t="shared" si="12"/>
        <v>0</v>
      </c>
      <c r="AI47" s="67">
        <f t="shared" si="12"/>
        <v>0</v>
      </c>
      <c r="AJ47" s="67">
        <f t="shared" si="12"/>
        <v>0</v>
      </c>
      <c r="AK47" s="67">
        <f t="shared" si="12"/>
        <v>0</v>
      </c>
      <c r="AL47" s="67">
        <f t="shared" si="12"/>
        <v>0</v>
      </c>
      <c r="AM47" s="67">
        <f t="shared" si="12"/>
        <v>0</v>
      </c>
      <c r="AN47" s="67">
        <f t="shared" si="12"/>
        <v>0</v>
      </c>
      <c r="AO47" s="67">
        <f t="shared" si="12"/>
        <v>0</v>
      </c>
      <c r="AP47" s="67">
        <f t="shared" si="12"/>
        <v>0</v>
      </c>
      <c r="AQ47" s="67">
        <f t="shared" si="12"/>
        <v>0</v>
      </c>
      <c r="AR47" s="67">
        <f t="shared" si="12"/>
        <v>0</v>
      </c>
      <c r="AS47" s="67">
        <f t="shared" si="12"/>
        <v>0</v>
      </c>
      <c r="AT47" s="67">
        <f t="shared" si="12"/>
        <v>0</v>
      </c>
      <c r="AU47" s="67">
        <f t="shared" si="12"/>
        <v>0</v>
      </c>
      <c r="AV47" s="67">
        <f t="shared" si="12"/>
        <v>0</v>
      </c>
      <c r="AW47" s="67">
        <f t="shared" si="12"/>
        <v>0</v>
      </c>
      <c r="AX47" s="67">
        <f t="shared" si="12"/>
        <v>0</v>
      </c>
      <c r="AY47" s="67">
        <f t="shared" si="12"/>
        <v>0</v>
      </c>
      <c r="AZ47" s="67">
        <f t="shared" si="12"/>
        <v>0</v>
      </c>
      <c r="BA47" s="67">
        <f t="shared" si="12"/>
        <v>0</v>
      </c>
      <c r="BB47" s="67">
        <f t="shared" si="12"/>
        <v>0</v>
      </c>
      <c r="BC47" s="67">
        <f t="shared" si="12"/>
        <v>0</v>
      </c>
      <c r="BD47" s="67">
        <f t="shared" si="12"/>
        <v>0</v>
      </c>
      <c r="BE47" s="67">
        <f t="shared" si="12"/>
        <v>0</v>
      </c>
      <c r="BF47" s="67">
        <f t="shared" si="12"/>
        <v>0</v>
      </c>
      <c r="BG47" s="67">
        <f t="shared" si="12"/>
        <v>0</v>
      </c>
      <c r="BH47" s="67">
        <f t="shared" si="12"/>
        <v>0</v>
      </c>
      <c r="BI47" s="67">
        <f t="shared" si="12"/>
        <v>0</v>
      </c>
      <c r="BJ47" s="67">
        <f t="shared" si="12"/>
        <v>0</v>
      </c>
      <c r="BK47" s="67">
        <f t="shared" si="12"/>
        <v>84510857.120000005</v>
      </c>
      <c r="BL47" s="67">
        <f t="shared" si="12"/>
        <v>0</v>
      </c>
      <c r="BM47" s="67">
        <f t="shared" si="12"/>
        <v>0</v>
      </c>
      <c r="BN47" s="67">
        <f t="shared" si="12"/>
        <v>0</v>
      </c>
      <c r="BO47" s="67">
        <f t="shared" ref="BO47:BW47" si="13">SUM(BO43:BO46)</f>
        <v>0</v>
      </c>
      <c r="BP47" s="67">
        <f t="shared" si="13"/>
        <v>0</v>
      </c>
      <c r="BQ47" s="67">
        <f t="shared" si="13"/>
        <v>0</v>
      </c>
      <c r="BR47" s="67">
        <f t="shared" si="13"/>
        <v>0</v>
      </c>
      <c r="BS47" s="67">
        <f t="shared" si="13"/>
        <v>0</v>
      </c>
      <c r="BT47" s="67"/>
      <c r="BU47" s="67">
        <f t="shared" si="13"/>
        <v>84510857.120000005</v>
      </c>
      <c r="BV47" s="67">
        <f t="shared" si="13"/>
        <v>0</v>
      </c>
      <c r="BW47" s="67">
        <f t="shared" si="13"/>
        <v>0</v>
      </c>
    </row>
    <row r="48" spans="1:75" ht="15.75" thickTop="1" x14ac:dyDescent="0.25">
      <c r="A48" s="72"/>
      <c r="B48" s="73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</row>
    <row r="49" spans="1:75" x14ac:dyDescent="0.25">
      <c r="A49" s="16"/>
      <c r="B49" s="14" t="s">
        <v>126</v>
      </c>
      <c r="C49" s="17"/>
      <c r="D49" s="12"/>
      <c r="E49" s="12"/>
      <c r="F49" s="12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17"/>
      <c r="S49" s="12"/>
      <c r="T49" s="12"/>
      <c r="U49" s="12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17"/>
      <c r="AH49" s="12"/>
      <c r="AI49" s="12"/>
      <c r="AJ49" s="12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17"/>
      <c r="AW49" s="12"/>
      <c r="AX49" s="12"/>
      <c r="AY49" s="12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17"/>
      <c r="BL49" s="12"/>
      <c r="BM49" s="12"/>
      <c r="BN49" s="12"/>
      <c r="BO49" s="58"/>
      <c r="BP49" s="58"/>
      <c r="BQ49" s="58"/>
      <c r="BR49" s="58"/>
      <c r="BS49" s="58"/>
      <c r="BT49" s="58"/>
      <c r="BU49" s="58"/>
      <c r="BV49" s="58"/>
      <c r="BW49" s="58"/>
    </row>
    <row r="50" spans="1:75" x14ac:dyDescent="0.25">
      <c r="A50" s="59">
        <v>501</v>
      </c>
      <c r="B50" s="63" t="s">
        <v>127</v>
      </c>
      <c r="C50" s="62">
        <v>0</v>
      </c>
      <c r="D50" s="62">
        <v>0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R50" s="62">
        <v>0</v>
      </c>
      <c r="S50" s="62">
        <v>0</v>
      </c>
      <c r="T50" s="62">
        <v>0</v>
      </c>
      <c r="U50" s="62">
        <v>0</v>
      </c>
      <c r="V50" s="62">
        <v>0</v>
      </c>
      <c r="W50" s="62">
        <v>0</v>
      </c>
      <c r="X50" s="62">
        <v>0</v>
      </c>
      <c r="Y50" s="62">
        <v>0</v>
      </c>
      <c r="Z50" s="62">
        <v>0</v>
      </c>
      <c r="AA50" s="62">
        <v>0</v>
      </c>
      <c r="AB50" s="62">
        <v>0</v>
      </c>
      <c r="AC50" s="62">
        <v>0</v>
      </c>
      <c r="AD50" s="62">
        <v>0</v>
      </c>
      <c r="AE50" s="62">
        <v>0</v>
      </c>
      <c r="AF50" s="62">
        <v>0</v>
      </c>
      <c r="AG50" s="62">
        <v>0</v>
      </c>
      <c r="AH50" s="62">
        <v>0</v>
      </c>
      <c r="AI50" s="62">
        <v>0</v>
      </c>
      <c r="AJ50" s="62">
        <v>0</v>
      </c>
      <c r="AK50" s="62">
        <v>0</v>
      </c>
      <c r="AL50" s="62">
        <v>0</v>
      </c>
      <c r="AM50" s="62">
        <v>0</v>
      </c>
      <c r="AN50" s="62">
        <v>0</v>
      </c>
      <c r="AO50" s="62">
        <v>0</v>
      </c>
      <c r="AP50" s="62">
        <v>0</v>
      </c>
      <c r="AQ50" s="62">
        <v>0</v>
      </c>
      <c r="AR50" s="62">
        <v>0</v>
      </c>
      <c r="AS50" s="62">
        <v>0</v>
      </c>
      <c r="AT50" s="62">
        <v>0</v>
      </c>
      <c r="AU50" s="62">
        <v>0</v>
      </c>
      <c r="AV50" s="62">
        <v>0</v>
      </c>
      <c r="AW50" s="62">
        <v>0</v>
      </c>
      <c r="AX50" s="62">
        <v>0</v>
      </c>
      <c r="AY50" s="62">
        <v>0</v>
      </c>
      <c r="AZ50" s="62">
        <v>0</v>
      </c>
      <c r="BA50" s="62">
        <v>0</v>
      </c>
      <c r="BB50" s="62">
        <v>0</v>
      </c>
      <c r="BC50" s="62">
        <v>0</v>
      </c>
      <c r="BD50" s="62">
        <v>0</v>
      </c>
      <c r="BE50" s="62">
        <v>0</v>
      </c>
      <c r="BF50" s="62">
        <v>0</v>
      </c>
      <c r="BG50" s="62">
        <v>0</v>
      </c>
      <c r="BH50" s="62">
        <v>0</v>
      </c>
      <c r="BI50" s="62">
        <v>0</v>
      </c>
      <c r="BJ50" s="62">
        <v>0</v>
      </c>
      <c r="BK50" s="62">
        <v>0</v>
      </c>
      <c r="BL50" s="62">
        <v>0</v>
      </c>
      <c r="BM50" s="62">
        <v>0</v>
      </c>
      <c r="BN50" s="62">
        <v>375000000</v>
      </c>
      <c r="BO50" s="62">
        <v>0</v>
      </c>
      <c r="BP50" s="62">
        <v>0</v>
      </c>
      <c r="BQ50" s="62">
        <v>0</v>
      </c>
      <c r="BR50" s="62">
        <v>0</v>
      </c>
      <c r="BS50" s="62">
        <v>0</v>
      </c>
      <c r="BT50" s="62"/>
      <c r="BU50" s="64">
        <f>+C50+F50+I50+L50+O50+R50+U50+X50+AA50+AD50+AG50+AJ50+AM50+AP50+AS50+AV50+AY50+BB50+BE50+BH50+BK50+BN50+BQ50</f>
        <v>375000000</v>
      </c>
      <c r="BV50" s="64">
        <f>+D50+G50+J50+M50+P50+S50+V50+Y50+AB50+AE50+AH50+AK50+AN50+AQ50+AT50+AW50+AZ50+BC50+BF50+BI50+BL50+BO50+BR50</f>
        <v>0</v>
      </c>
      <c r="BW50" s="64">
        <f>+E50+H50+K50+N50+Q50+T50+W50+Z50+AC50+AF50+AI50+AL50+AO50+AR50+AU50+AX50+BA50+BD50+BG50+BJ50+BM50+BP50+BS50</f>
        <v>0</v>
      </c>
    </row>
    <row r="51" spans="1:75" s="68" customFormat="1" ht="15.75" thickBot="1" x14ac:dyDescent="0.3">
      <c r="A51" s="65">
        <v>500</v>
      </c>
      <c r="B51" s="66" t="s">
        <v>128</v>
      </c>
      <c r="C51" s="67">
        <f t="shared" ref="C51:BN51" si="14">SUM(C50)</f>
        <v>0</v>
      </c>
      <c r="D51" s="67">
        <f t="shared" si="14"/>
        <v>0</v>
      </c>
      <c r="E51" s="67">
        <f t="shared" si="14"/>
        <v>0</v>
      </c>
      <c r="F51" s="67">
        <f t="shared" si="14"/>
        <v>0</v>
      </c>
      <c r="G51" s="67">
        <f t="shared" si="14"/>
        <v>0</v>
      </c>
      <c r="H51" s="67">
        <f t="shared" si="14"/>
        <v>0</v>
      </c>
      <c r="I51" s="67">
        <f t="shared" si="14"/>
        <v>0</v>
      </c>
      <c r="J51" s="67">
        <f t="shared" si="14"/>
        <v>0</v>
      </c>
      <c r="K51" s="67">
        <f t="shared" si="14"/>
        <v>0</v>
      </c>
      <c r="L51" s="67">
        <f t="shared" si="14"/>
        <v>0</v>
      </c>
      <c r="M51" s="67">
        <f t="shared" si="14"/>
        <v>0</v>
      </c>
      <c r="N51" s="67">
        <f t="shared" si="14"/>
        <v>0</v>
      </c>
      <c r="O51" s="67">
        <f t="shared" si="14"/>
        <v>0</v>
      </c>
      <c r="P51" s="67">
        <f t="shared" si="14"/>
        <v>0</v>
      </c>
      <c r="Q51" s="67">
        <f t="shared" si="14"/>
        <v>0</v>
      </c>
      <c r="R51" s="67">
        <f t="shared" si="14"/>
        <v>0</v>
      </c>
      <c r="S51" s="67">
        <f t="shared" si="14"/>
        <v>0</v>
      </c>
      <c r="T51" s="67">
        <f t="shared" si="14"/>
        <v>0</v>
      </c>
      <c r="U51" s="67">
        <f t="shared" si="14"/>
        <v>0</v>
      </c>
      <c r="V51" s="67">
        <f t="shared" si="14"/>
        <v>0</v>
      </c>
      <c r="W51" s="67">
        <f t="shared" si="14"/>
        <v>0</v>
      </c>
      <c r="X51" s="67">
        <f t="shared" si="14"/>
        <v>0</v>
      </c>
      <c r="Y51" s="67">
        <f t="shared" si="14"/>
        <v>0</v>
      </c>
      <c r="Z51" s="67">
        <f t="shared" si="14"/>
        <v>0</v>
      </c>
      <c r="AA51" s="67">
        <f t="shared" si="14"/>
        <v>0</v>
      </c>
      <c r="AB51" s="67">
        <f t="shared" si="14"/>
        <v>0</v>
      </c>
      <c r="AC51" s="67">
        <f t="shared" si="14"/>
        <v>0</v>
      </c>
      <c r="AD51" s="67">
        <f t="shared" si="14"/>
        <v>0</v>
      </c>
      <c r="AE51" s="67">
        <f t="shared" si="14"/>
        <v>0</v>
      </c>
      <c r="AF51" s="67">
        <f t="shared" si="14"/>
        <v>0</v>
      </c>
      <c r="AG51" s="67">
        <f t="shared" si="14"/>
        <v>0</v>
      </c>
      <c r="AH51" s="67">
        <f t="shared" si="14"/>
        <v>0</v>
      </c>
      <c r="AI51" s="67">
        <f t="shared" si="14"/>
        <v>0</v>
      </c>
      <c r="AJ51" s="67">
        <f t="shared" si="14"/>
        <v>0</v>
      </c>
      <c r="AK51" s="67">
        <f t="shared" si="14"/>
        <v>0</v>
      </c>
      <c r="AL51" s="67">
        <f t="shared" si="14"/>
        <v>0</v>
      </c>
      <c r="AM51" s="67">
        <f t="shared" si="14"/>
        <v>0</v>
      </c>
      <c r="AN51" s="67">
        <f t="shared" si="14"/>
        <v>0</v>
      </c>
      <c r="AO51" s="67">
        <f t="shared" si="14"/>
        <v>0</v>
      </c>
      <c r="AP51" s="67">
        <f t="shared" si="14"/>
        <v>0</v>
      </c>
      <c r="AQ51" s="67">
        <f t="shared" si="14"/>
        <v>0</v>
      </c>
      <c r="AR51" s="67">
        <f t="shared" si="14"/>
        <v>0</v>
      </c>
      <c r="AS51" s="67">
        <f t="shared" si="14"/>
        <v>0</v>
      </c>
      <c r="AT51" s="67">
        <f t="shared" si="14"/>
        <v>0</v>
      </c>
      <c r="AU51" s="67">
        <f t="shared" si="14"/>
        <v>0</v>
      </c>
      <c r="AV51" s="67">
        <f t="shared" si="14"/>
        <v>0</v>
      </c>
      <c r="AW51" s="67">
        <f t="shared" si="14"/>
        <v>0</v>
      </c>
      <c r="AX51" s="67">
        <f t="shared" si="14"/>
        <v>0</v>
      </c>
      <c r="AY51" s="67">
        <f t="shared" si="14"/>
        <v>0</v>
      </c>
      <c r="AZ51" s="67">
        <f t="shared" si="14"/>
        <v>0</v>
      </c>
      <c r="BA51" s="67">
        <f t="shared" si="14"/>
        <v>0</v>
      </c>
      <c r="BB51" s="67">
        <f t="shared" si="14"/>
        <v>0</v>
      </c>
      <c r="BC51" s="67">
        <f t="shared" si="14"/>
        <v>0</v>
      </c>
      <c r="BD51" s="67">
        <f t="shared" si="14"/>
        <v>0</v>
      </c>
      <c r="BE51" s="67">
        <f t="shared" si="14"/>
        <v>0</v>
      </c>
      <c r="BF51" s="67">
        <f t="shared" si="14"/>
        <v>0</v>
      </c>
      <c r="BG51" s="67">
        <f t="shared" si="14"/>
        <v>0</v>
      </c>
      <c r="BH51" s="67">
        <f t="shared" si="14"/>
        <v>0</v>
      </c>
      <c r="BI51" s="67">
        <f t="shared" si="14"/>
        <v>0</v>
      </c>
      <c r="BJ51" s="67">
        <f t="shared" si="14"/>
        <v>0</v>
      </c>
      <c r="BK51" s="67">
        <f t="shared" si="14"/>
        <v>0</v>
      </c>
      <c r="BL51" s="67">
        <f t="shared" si="14"/>
        <v>0</v>
      </c>
      <c r="BM51" s="67">
        <f t="shared" si="14"/>
        <v>0</v>
      </c>
      <c r="BN51" s="67">
        <f t="shared" si="14"/>
        <v>375000000</v>
      </c>
      <c r="BO51" s="67">
        <f t="shared" ref="BO51:BW51" si="15">SUM(BO50)</f>
        <v>0</v>
      </c>
      <c r="BP51" s="67">
        <f t="shared" si="15"/>
        <v>0</v>
      </c>
      <c r="BQ51" s="67">
        <f t="shared" si="15"/>
        <v>0</v>
      </c>
      <c r="BR51" s="67">
        <f t="shared" si="15"/>
        <v>0</v>
      </c>
      <c r="BS51" s="67">
        <f t="shared" si="15"/>
        <v>0</v>
      </c>
      <c r="BT51" s="67"/>
      <c r="BU51" s="67">
        <f t="shared" si="15"/>
        <v>375000000</v>
      </c>
      <c r="BV51" s="67">
        <f t="shared" si="15"/>
        <v>0</v>
      </c>
      <c r="BW51" s="67">
        <f t="shared" si="15"/>
        <v>0</v>
      </c>
    </row>
    <row r="52" spans="1:75" ht="15.75" thickTop="1" x14ac:dyDescent="0.25">
      <c r="A52" s="72"/>
      <c r="B52" s="73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</row>
    <row r="53" spans="1:75" x14ac:dyDescent="0.25">
      <c r="A53" s="16"/>
      <c r="B53" s="14" t="s">
        <v>129</v>
      </c>
      <c r="C53" s="17"/>
      <c r="D53" s="12"/>
      <c r="E53" s="12"/>
      <c r="F53" s="12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17"/>
      <c r="S53" s="12"/>
      <c r="T53" s="12"/>
      <c r="U53" s="12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17"/>
      <c r="AH53" s="12"/>
      <c r="AI53" s="12"/>
      <c r="AJ53" s="12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17"/>
      <c r="AW53" s="12"/>
      <c r="AX53" s="12"/>
      <c r="AY53" s="12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17"/>
      <c r="BL53" s="12"/>
      <c r="BM53" s="12"/>
      <c r="BN53" s="12"/>
      <c r="BO53" s="58"/>
      <c r="BP53" s="58"/>
      <c r="BQ53" s="58"/>
      <c r="BR53" s="58"/>
      <c r="BS53" s="58"/>
      <c r="BT53" s="58"/>
      <c r="BU53" s="58"/>
      <c r="BV53" s="58"/>
      <c r="BW53" s="58"/>
    </row>
    <row r="54" spans="1:75" x14ac:dyDescent="0.25">
      <c r="A54" s="59">
        <v>701</v>
      </c>
      <c r="B54" s="63" t="s">
        <v>130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>
        <v>0</v>
      </c>
      <c r="Y54" s="62">
        <v>0</v>
      </c>
      <c r="Z54" s="62">
        <v>0</v>
      </c>
      <c r="AA54" s="62">
        <v>0</v>
      </c>
      <c r="AB54" s="62">
        <v>0</v>
      </c>
      <c r="AC54" s="62">
        <v>0</v>
      </c>
      <c r="AD54" s="62">
        <v>0</v>
      </c>
      <c r="AE54" s="62">
        <v>0</v>
      </c>
      <c r="AF54" s="62">
        <v>0</v>
      </c>
      <c r="AG54" s="62">
        <v>0</v>
      </c>
      <c r="AH54" s="62">
        <v>0</v>
      </c>
      <c r="AI54" s="62">
        <v>0</v>
      </c>
      <c r="AJ54" s="62">
        <v>0</v>
      </c>
      <c r="AK54" s="62">
        <v>0</v>
      </c>
      <c r="AL54" s="62">
        <v>0</v>
      </c>
      <c r="AM54" s="62">
        <v>0</v>
      </c>
      <c r="AN54" s="62">
        <v>0</v>
      </c>
      <c r="AO54" s="62">
        <v>0</v>
      </c>
      <c r="AP54" s="62">
        <v>0</v>
      </c>
      <c r="AQ54" s="62">
        <v>0</v>
      </c>
      <c r="AR54" s="62">
        <v>0</v>
      </c>
      <c r="AS54" s="62">
        <v>0</v>
      </c>
      <c r="AT54" s="62">
        <v>0</v>
      </c>
      <c r="AU54" s="62">
        <v>0</v>
      </c>
      <c r="AV54" s="62">
        <v>0</v>
      </c>
      <c r="AW54" s="62">
        <v>0</v>
      </c>
      <c r="AX54" s="62">
        <v>0</v>
      </c>
      <c r="AY54" s="62">
        <v>0</v>
      </c>
      <c r="AZ54" s="62">
        <v>0</v>
      </c>
      <c r="BA54" s="62">
        <v>0</v>
      </c>
      <c r="BB54" s="62">
        <v>0</v>
      </c>
      <c r="BC54" s="62">
        <v>0</v>
      </c>
      <c r="BD54" s="62">
        <v>0</v>
      </c>
      <c r="BE54" s="62">
        <v>0</v>
      </c>
      <c r="BF54" s="62">
        <v>0</v>
      </c>
      <c r="BG54" s="62">
        <v>0</v>
      </c>
      <c r="BH54" s="62">
        <v>0</v>
      </c>
      <c r="BI54" s="62">
        <v>0</v>
      </c>
      <c r="BJ54" s="62">
        <v>0</v>
      </c>
      <c r="BK54" s="62">
        <v>0</v>
      </c>
      <c r="BL54" s="62">
        <v>0</v>
      </c>
      <c r="BM54" s="62">
        <v>0</v>
      </c>
      <c r="BN54" s="62">
        <v>0</v>
      </c>
      <c r="BO54" s="62">
        <v>0</v>
      </c>
      <c r="BP54" s="62">
        <v>0</v>
      </c>
      <c r="BQ54" s="62">
        <v>890206500</v>
      </c>
      <c r="BR54" s="62">
        <v>0</v>
      </c>
      <c r="BS54" s="62">
        <v>0</v>
      </c>
      <c r="BT54" s="62"/>
      <c r="BU54" s="64">
        <f t="shared" ref="BU54:BW55" si="16">+C54+F54+I54+L54+O54+R54+U54+X54+AA54+AD54+AG54+AJ54+AM54+AP54+AS54+AV54+AY54+BB54+BE54+BH54+BK54+BN54+BQ54</f>
        <v>890206500</v>
      </c>
      <c r="BV54" s="64">
        <f t="shared" si="16"/>
        <v>0</v>
      </c>
      <c r="BW54" s="64">
        <f t="shared" si="16"/>
        <v>0</v>
      </c>
    </row>
    <row r="55" spans="1:75" x14ac:dyDescent="0.25">
      <c r="A55" s="59">
        <f>A54 + 1</f>
        <v>702</v>
      </c>
      <c r="B55" s="63" t="s">
        <v>131</v>
      </c>
      <c r="C55" s="62">
        <v>0</v>
      </c>
      <c r="D55" s="62">
        <v>0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  <c r="T55" s="62">
        <v>0</v>
      </c>
      <c r="U55" s="62">
        <v>0</v>
      </c>
      <c r="V55" s="62">
        <v>0</v>
      </c>
      <c r="W55" s="62">
        <v>0</v>
      </c>
      <c r="X55" s="62">
        <v>0</v>
      </c>
      <c r="Y55" s="62">
        <v>0</v>
      </c>
      <c r="Z55" s="62">
        <v>0</v>
      </c>
      <c r="AA55" s="62">
        <v>0</v>
      </c>
      <c r="AB55" s="62">
        <v>0</v>
      </c>
      <c r="AC55" s="62">
        <v>0</v>
      </c>
      <c r="AD55" s="62">
        <v>0</v>
      </c>
      <c r="AE55" s="62">
        <v>0</v>
      </c>
      <c r="AF55" s="62">
        <v>0</v>
      </c>
      <c r="AG55" s="62">
        <v>0</v>
      </c>
      <c r="AH55" s="62">
        <v>0</v>
      </c>
      <c r="AI55" s="62">
        <v>0</v>
      </c>
      <c r="AJ55" s="62">
        <v>0</v>
      </c>
      <c r="AK55" s="62">
        <v>0</v>
      </c>
      <c r="AL55" s="62">
        <v>0</v>
      </c>
      <c r="AM55" s="62">
        <v>0</v>
      </c>
      <c r="AN55" s="62">
        <v>0</v>
      </c>
      <c r="AO55" s="62">
        <v>0</v>
      </c>
      <c r="AP55" s="62">
        <v>0</v>
      </c>
      <c r="AQ55" s="62">
        <v>0</v>
      </c>
      <c r="AR55" s="62">
        <v>0</v>
      </c>
      <c r="AS55" s="62">
        <v>0</v>
      </c>
      <c r="AT55" s="62">
        <v>0</v>
      </c>
      <c r="AU55" s="62">
        <v>0</v>
      </c>
      <c r="AV55" s="62">
        <v>0</v>
      </c>
      <c r="AW55" s="62">
        <v>0</v>
      </c>
      <c r="AX55" s="62">
        <v>0</v>
      </c>
      <c r="AY55" s="62">
        <v>0</v>
      </c>
      <c r="AZ55" s="62">
        <v>0</v>
      </c>
      <c r="BA55" s="62">
        <v>0</v>
      </c>
      <c r="BB55" s="62">
        <v>0</v>
      </c>
      <c r="BC55" s="62">
        <v>0</v>
      </c>
      <c r="BD55" s="62">
        <v>0</v>
      </c>
      <c r="BE55" s="62">
        <v>0</v>
      </c>
      <c r="BF55" s="62">
        <v>0</v>
      </c>
      <c r="BG55" s="62">
        <v>0</v>
      </c>
      <c r="BH55" s="62">
        <v>0</v>
      </c>
      <c r="BI55" s="62">
        <v>0</v>
      </c>
      <c r="BJ55" s="62">
        <v>0</v>
      </c>
      <c r="BK55" s="62">
        <v>0</v>
      </c>
      <c r="BL55" s="62">
        <v>0</v>
      </c>
      <c r="BM55" s="62">
        <v>0</v>
      </c>
      <c r="BN55" s="62">
        <v>0</v>
      </c>
      <c r="BO55" s="62">
        <v>0</v>
      </c>
      <c r="BP55" s="62">
        <v>0</v>
      </c>
      <c r="BQ55" s="62">
        <v>7747000</v>
      </c>
      <c r="BR55" s="62">
        <v>0</v>
      </c>
      <c r="BS55" s="62">
        <v>0</v>
      </c>
      <c r="BT55" s="62"/>
      <c r="BU55" s="64">
        <f t="shared" si="16"/>
        <v>7747000</v>
      </c>
      <c r="BV55" s="64">
        <f t="shared" si="16"/>
        <v>0</v>
      </c>
      <c r="BW55" s="64">
        <f t="shared" si="16"/>
        <v>0</v>
      </c>
    </row>
    <row r="56" spans="1:75" s="68" customFormat="1" ht="15.75" thickBot="1" x14ac:dyDescent="0.3">
      <c r="A56" s="65">
        <v>700</v>
      </c>
      <c r="B56" s="66" t="s">
        <v>132</v>
      </c>
      <c r="C56" s="67">
        <f t="shared" ref="C56:BN56" si="17">SUM(C54:C55)</f>
        <v>0</v>
      </c>
      <c r="D56" s="67">
        <f t="shared" si="17"/>
        <v>0</v>
      </c>
      <c r="E56" s="67">
        <f t="shared" si="17"/>
        <v>0</v>
      </c>
      <c r="F56" s="67">
        <f t="shared" si="17"/>
        <v>0</v>
      </c>
      <c r="G56" s="67">
        <f t="shared" si="17"/>
        <v>0</v>
      </c>
      <c r="H56" s="67">
        <f t="shared" si="17"/>
        <v>0</v>
      </c>
      <c r="I56" s="67">
        <f t="shared" si="17"/>
        <v>0</v>
      </c>
      <c r="J56" s="67">
        <f t="shared" si="17"/>
        <v>0</v>
      </c>
      <c r="K56" s="67">
        <f t="shared" si="17"/>
        <v>0</v>
      </c>
      <c r="L56" s="67">
        <f t="shared" si="17"/>
        <v>0</v>
      </c>
      <c r="M56" s="67">
        <f t="shared" si="17"/>
        <v>0</v>
      </c>
      <c r="N56" s="67">
        <f t="shared" si="17"/>
        <v>0</v>
      </c>
      <c r="O56" s="67">
        <f t="shared" si="17"/>
        <v>0</v>
      </c>
      <c r="P56" s="67">
        <f t="shared" si="17"/>
        <v>0</v>
      </c>
      <c r="Q56" s="67">
        <f t="shared" si="17"/>
        <v>0</v>
      </c>
      <c r="R56" s="67">
        <f t="shared" si="17"/>
        <v>0</v>
      </c>
      <c r="S56" s="67">
        <f t="shared" si="17"/>
        <v>0</v>
      </c>
      <c r="T56" s="67">
        <f t="shared" si="17"/>
        <v>0</v>
      </c>
      <c r="U56" s="67">
        <f t="shared" si="17"/>
        <v>0</v>
      </c>
      <c r="V56" s="67">
        <f t="shared" si="17"/>
        <v>0</v>
      </c>
      <c r="W56" s="67">
        <f t="shared" si="17"/>
        <v>0</v>
      </c>
      <c r="X56" s="67">
        <f t="shared" si="17"/>
        <v>0</v>
      </c>
      <c r="Y56" s="67">
        <f t="shared" si="17"/>
        <v>0</v>
      </c>
      <c r="Z56" s="67">
        <f t="shared" si="17"/>
        <v>0</v>
      </c>
      <c r="AA56" s="67">
        <f t="shared" si="17"/>
        <v>0</v>
      </c>
      <c r="AB56" s="67">
        <f t="shared" si="17"/>
        <v>0</v>
      </c>
      <c r="AC56" s="67">
        <f t="shared" si="17"/>
        <v>0</v>
      </c>
      <c r="AD56" s="67">
        <f t="shared" si="17"/>
        <v>0</v>
      </c>
      <c r="AE56" s="67">
        <f t="shared" si="17"/>
        <v>0</v>
      </c>
      <c r="AF56" s="67">
        <f t="shared" si="17"/>
        <v>0</v>
      </c>
      <c r="AG56" s="67">
        <f t="shared" si="17"/>
        <v>0</v>
      </c>
      <c r="AH56" s="67">
        <f t="shared" si="17"/>
        <v>0</v>
      </c>
      <c r="AI56" s="67">
        <f t="shared" si="17"/>
        <v>0</v>
      </c>
      <c r="AJ56" s="67">
        <f t="shared" si="17"/>
        <v>0</v>
      </c>
      <c r="AK56" s="67">
        <f t="shared" si="17"/>
        <v>0</v>
      </c>
      <c r="AL56" s="67">
        <f t="shared" si="17"/>
        <v>0</v>
      </c>
      <c r="AM56" s="67">
        <f t="shared" si="17"/>
        <v>0</v>
      </c>
      <c r="AN56" s="67">
        <f t="shared" si="17"/>
        <v>0</v>
      </c>
      <c r="AO56" s="67">
        <f t="shared" si="17"/>
        <v>0</v>
      </c>
      <c r="AP56" s="67">
        <f t="shared" si="17"/>
        <v>0</v>
      </c>
      <c r="AQ56" s="67">
        <f t="shared" si="17"/>
        <v>0</v>
      </c>
      <c r="AR56" s="67">
        <f t="shared" si="17"/>
        <v>0</v>
      </c>
      <c r="AS56" s="67">
        <f t="shared" si="17"/>
        <v>0</v>
      </c>
      <c r="AT56" s="67">
        <f t="shared" si="17"/>
        <v>0</v>
      </c>
      <c r="AU56" s="67">
        <f t="shared" si="17"/>
        <v>0</v>
      </c>
      <c r="AV56" s="67">
        <f t="shared" si="17"/>
        <v>0</v>
      </c>
      <c r="AW56" s="67">
        <f t="shared" si="17"/>
        <v>0</v>
      </c>
      <c r="AX56" s="67">
        <f t="shared" si="17"/>
        <v>0</v>
      </c>
      <c r="AY56" s="67">
        <f t="shared" si="17"/>
        <v>0</v>
      </c>
      <c r="AZ56" s="67">
        <f t="shared" si="17"/>
        <v>0</v>
      </c>
      <c r="BA56" s="67">
        <f t="shared" si="17"/>
        <v>0</v>
      </c>
      <c r="BB56" s="67">
        <f t="shared" si="17"/>
        <v>0</v>
      </c>
      <c r="BC56" s="67">
        <f t="shared" si="17"/>
        <v>0</v>
      </c>
      <c r="BD56" s="67">
        <f t="shared" si="17"/>
        <v>0</v>
      </c>
      <c r="BE56" s="67">
        <f t="shared" si="17"/>
        <v>0</v>
      </c>
      <c r="BF56" s="67">
        <f t="shared" si="17"/>
        <v>0</v>
      </c>
      <c r="BG56" s="67">
        <f t="shared" si="17"/>
        <v>0</v>
      </c>
      <c r="BH56" s="67">
        <f t="shared" si="17"/>
        <v>0</v>
      </c>
      <c r="BI56" s="67">
        <f t="shared" si="17"/>
        <v>0</v>
      </c>
      <c r="BJ56" s="67">
        <f t="shared" si="17"/>
        <v>0</v>
      </c>
      <c r="BK56" s="67">
        <f t="shared" si="17"/>
        <v>0</v>
      </c>
      <c r="BL56" s="67">
        <f t="shared" si="17"/>
        <v>0</v>
      </c>
      <c r="BM56" s="67">
        <f t="shared" si="17"/>
        <v>0</v>
      </c>
      <c r="BN56" s="67">
        <f t="shared" si="17"/>
        <v>0</v>
      </c>
      <c r="BO56" s="67">
        <f t="shared" ref="BO56:BW56" si="18">SUM(BO54:BO55)</f>
        <v>0</v>
      </c>
      <c r="BP56" s="67">
        <f t="shared" si="18"/>
        <v>0</v>
      </c>
      <c r="BQ56" s="67">
        <f t="shared" si="18"/>
        <v>897953500</v>
      </c>
      <c r="BR56" s="67">
        <f t="shared" si="18"/>
        <v>0</v>
      </c>
      <c r="BS56" s="67">
        <f t="shared" si="18"/>
        <v>0</v>
      </c>
      <c r="BT56" s="67"/>
      <c r="BU56" s="67">
        <f t="shared" si="18"/>
        <v>897953500</v>
      </c>
      <c r="BV56" s="67">
        <f t="shared" si="18"/>
        <v>0</v>
      </c>
      <c r="BW56" s="67">
        <f t="shared" si="18"/>
        <v>0</v>
      </c>
    </row>
    <row r="57" spans="1:75" ht="16.5" thickTop="1" thickBot="1" x14ac:dyDescent="0.3">
      <c r="A57" s="75"/>
      <c r="B57" s="76" t="s">
        <v>133</v>
      </c>
      <c r="C57" s="77">
        <f t="shared" ref="C57:BN57" si="19">+C25+C33+C40+C47+C51+C56</f>
        <v>263951251.47</v>
      </c>
      <c r="D57" s="77">
        <f t="shared" si="19"/>
        <v>14060020.800000001</v>
      </c>
      <c r="E57" s="77">
        <f t="shared" si="19"/>
        <v>0</v>
      </c>
      <c r="F57" s="77">
        <f t="shared" si="19"/>
        <v>52800.520000000004</v>
      </c>
      <c r="G57" s="77">
        <f t="shared" si="19"/>
        <v>0</v>
      </c>
      <c r="H57" s="77">
        <f t="shared" si="19"/>
        <v>0</v>
      </c>
      <c r="I57" s="77">
        <f t="shared" si="19"/>
        <v>54520352.240000002</v>
      </c>
      <c r="J57" s="77">
        <f t="shared" si="19"/>
        <v>0</v>
      </c>
      <c r="K57" s="77">
        <f t="shared" si="19"/>
        <v>0</v>
      </c>
      <c r="L57" s="77">
        <f t="shared" si="19"/>
        <v>72858392.920000002</v>
      </c>
      <c r="M57" s="77">
        <f t="shared" si="19"/>
        <v>0</v>
      </c>
      <c r="N57" s="77">
        <f t="shared" si="19"/>
        <v>0</v>
      </c>
      <c r="O57" s="77">
        <f t="shared" si="19"/>
        <v>28303850.529999997</v>
      </c>
      <c r="P57" s="77">
        <f t="shared" si="19"/>
        <v>0</v>
      </c>
      <c r="Q57" s="77">
        <f t="shared" si="19"/>
        <v>0</v>
      </c>
      <c r="R57" s="77">
        <f t="shared" si="19"/>
        <v>8144818.21</v>
      </c>
      <c r="S57" s="77">
        <f t="shared" si="19"/>
        <v>0</v>
      </c>
      <c r="T57" s="77">
        <f t="shared" si="19"/>
        <v>0</v>
      </c>
      <c r="U57" s="77">
        <f t="shared" si="19"/>
        <v>10354360.890000001</v>
      </c>
      <c r="V57" s="77">
        <f t="shared" si="19"/>
        <v>0</v>
      </c>
      <c r="W57" s="77">
        <f t="shared" si="19"/>
        <v>0</v>
      </c>
      <c r="X57" s="77">
        <f t="shared" si="19"/>
        <v>76648788.849999994</v>
      </c>
      <c r="Y57" s="77">
        <f t="shared" si="19"/>
        <v>0</v>
      </c>
      <c r="Z57" s="77">
        <f t="shared" si="19"/>
        <v>0</v>
      </c>
      <c r="AA57" s="77">
        <f t="shared" si="19"/>
        <v>219246743.79000002</v>
      </c>
      <c r="AB57" s="77">
        <f t="shared" si="19"/>
        <v>0</v>
      </c>
      <c r="AC57" s="77">
        <f t="shared" si="19"/>
        <v>0</v>
      </c>
      <c r="AD57" s="77">
        <f t="shared" si="19"/>
        <v>284216478.88</v>
      </c>
      <c r="AE57" s="77">
        <f t="shared" si="19"/>
        <v>0</v>
      </c>
      <c r="AF57" s="77">
        <f t="shared" si="19"/>
        <v>0</v>
      </c>
      <c r="AG57" s="77">
        <f t="shared" si="19"/>
        <v>2630996.7400000002</v>
      </c>
      <c r="AH57" s="77">
        <f t="shared" si="19"/>
        <v>0</v>
      </c>
      <c r="AI57" s="77">
        <f t="shared" si="19"/>
        <v>0</v>
      </c>
      <c r="AJ57" s="77">
        <f t="shared" si="19"/>
        <v>114671943.28</v>
      </c>
      <c r="AK57" s="77">
        <f t="shared" si="19"/>
        <v>0</v>
      </c>
      <c r="AL57" s="77">
        <f t="shared" si="19"/>
        <v>0</v>
      </c>
      <c r="AM57" s="77">
        <f t="shared" si="19"/>
        <v>739032.27</v>
      </c>
      <c r="AN57" s="77">
        <f t="shared" si="19"/>
        <v>0</v>
      </c>
      <c r="AO57" s="77">
        <f t="shared" si="19"/>
        <v>0</v>
      </c>
      <c r="AP57" s="77">
        <f t="shared" si="19"/>
        <v>16963559.780000001</v>
      </c>
      <c r="AQ57" s="77">
        <f t="shared" si="19"/>
        <v>0</v>
      </c>
      <c r="AR57" s="77">
        <f t="shared" si="19"/>
        <v>0</v>
      </c>
      <c r="AS57" s="77">
        <f t="shared" si="19"/>
        <v>1094086.7</v>
      </c>
      <c r="AT57" s="77">
        <f t="shared" si="19"/>
        <v>0</v>
      </c>
      <c r="AU57" s="77">
        <f t="shared" si="19"/>
        <v>0</v>
      </c>
      <c r="AV57" s="77">
        <f t="shared" si="19"/>
        <v>0</v>
      </c>
      <c r="AW57" s="77">
        <f t="shared" si="19"/>
        <v>0</v>
      </c>
      <c r="AX57" s="77">
        <f t="shared" si="19"/>
        <v>0</v>
      </c>
      <c r="AY57" s="77">
        <f t="shared" si="19"/>
        <v>759749.8</v>
      </c>
      <c r="AZ57" s="77">
        <f t="shared" si="19"/>
        <v>0</v>
      </c>
      <c r="BA57" s="77">
        <f t="shared" si="19"/>
        <v>0</v>
      </c>
      <c r="BB57" s="77">
        <f t="shared" si="19"/>
        <v>0</v>
      </c>
      <c r="BC57" s="77">
        <f t="shared" si="19"/>
        <v>0</v>
      </c>
      <c r="BD57" s="77">
        <f t="shared" si="19"/>
        <v>0</v>
      </c>
      <c r="BE57" s="77">
        <f t="shared" si="19"/>
        <v>0</v>
      </c>
      <c r="BF57" s="77">
        <f t="shared" si="19"/>
        <v>0</v>
      </c>
      <c r="BG57" s="77">
        <f t="shared" si="19"/>
        <v>0</v>
      </c>
      <c r="BH57" s="77">
        <f t="shared" si="19"/>
        <v>98146597.109999999</v>
      </c>
      <c r="BI57" s="77">
        <f t="shared" si="19"/>
        <v>0</v>
      </c>
      <c r="BJ57" s="77">
        <f t="shared" si="19"/>
        <v>0</v>
      </c>
      <c r="BK57" s="77">
        <f t="shared" si="19"/>
        <v>88500160.450000003</v>
      </c>
      <c r="BL57" s="77">
        <f t="shared" si="19"/>
        <v>0</v>
      </c>
      <c r="BM57" s="77">
        <f t="shared" si="19"/>
        <v>0</v>
      </c>
      <c r="BN57" s="77">
        <f t="shared" si="19"/>
        <v>375000000</v>
      </c>
      <c r="BO57" s="77">
        <f t="shared" ref="BO57:BW57" si="20">+BO25+BO33+BO40+BO47+BO51+BO56</f>
        <v>0</v>
      </c>
      <c r="BP57" s="77">
        <f t="shared" si="20"/>
        <v>0</v>
      </c>
      <c r="BQ57" s="77">
        <f t="shared" si="20"/>
        <v>897953500</v>
      </c>
      <c r="BR57" s="77">
        <f t="shared" si="20"/>
        <v>0</v>
      </c>
      <c r="BS57" s="77">
        <f t="shared" si="20"/>
        <v>0</v>
      </c>
      <c r="BT57" s="77"/>
      <c r="BU57" s="77">
        <f>+BU12+BU25+BU33+BU40+BU47+BU51+BU56</f>
        <v>2614757464.4299998</v>
      </c>
      <c r="BV57" s="77">
        <f t="shared" si="20"/>
        <v>14060020.800000001</v>
      </c>
      <c r="BW57" s="77">
        <f t="shared" si="20"/>
        <v>0</v>
      </c>
    </row>
  </sheetData>
  <mergeCells count="75">
    <mergeCell ref="B1:J1"/>
    <mergeCell ref="C3:F3"/>
    <mergeCell ref="B7:B8"/>
    <mergeCell ref="C7:E7"/>
    <mergeCell ref="F7:H7"/>
    <mergeCell ref="I7:K7"/>
    <mergeCell ref="AS7:AU7"/>
    <mergeCell ref="L7:N7"/>
    <mergeCell ref="O7:Q7"/>
    <mergeCell ref="R7:T7"/>
    <mergeCell ref="U7:W7"/>
    <mergeCell ref="X7:Z7"/>
    <mergeCell ref="AA7:AC7"/>
    <mergeCell ref="AD7:AF7"/>
    <mergeCell ref="AG7:AI7"/>
    <mergeCell ref="AJ7:AL7"/>
    <mergeCell ref="AM7:AO7"/>
    <mergeCell ref="AP7:AR7"/>
    <mergeCell ref="BN7:BP7"/>
    <mergeCell ref="BQ7:BS7"/>
    <mergeCell ref="BT7:BT8"/>
    <mergeCell ref="BU7:BW8"/>
    <mergeCell ref="C8:E8"/>
    <mergeCell ref="F8:H8"/>
    <mergeCell ref="I8:K8"/>
    <mergeCell ref="L8:N8"/>
    <mergeCell ref="O8:Q8"/>
    <mergeCell ref="R8:T8"/>
    <mergeCell ref="AV7:AX7"/>
    <mergeCell ref="AY7:BA7"/>
    <mergeCell ref="BB7:BD7"/>
    <mergeCell ref="BE7:BG7"/>
    <mergeCell ref="BH7:BJ7"/>
    <mergeCell ref="BK7:BM7"/>
    <mergeCell ref="BB8:BD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C9:D9"/>
    <mergeCell ref="F9:G9"/>
    <mergeCell ref="I9:J9"/>
    <mergeCell ref="L9:M9"/>
    <mergeCell ref="O9:P9"/>
    <mergeCell ref="BE8:BG8"/>
    <mergeCell ref="BH8:BJ8"/>
    <mergeCell ref="BK8:BM8"/>
    <mergeCell ref="BN8:BP8"/>
    <mergeCell ref="BQ8:BS8"/>
    <mergeCell ref="AY9:AZ9"/>
    <mergeCell ref="R9:S9"/>
    <mergeCell ref="U9:V9"/>
    <mergeCell ref="X9:Y9"/>
    <mergeCell ref="AA9:AB9"/>
    <mergeCell ref="AD9:AE9"/>
    <mergeCell ref="AG9:AH9"/>
    <mergeCell ref="AJ9:AK9"/>
    <mergeCell ref="AM9:AN9"/>
    <mergeCell ref="AP9:AQ9"/>
    <mergeCell ref="AS9:AT9"/>
    <mergeCell ref="AV9:AW9"/>
    <mergeCell ref="BU9:BV9"/>
    <mergeCell ref="BB9:BC9"/>
    <mergeCell ref="BE9:BF9"/>
    <mergeCell ref="BH9:BI9"/>
    <mergeCell ref="BK9:BL9"/>
    <mergeCell ref="BN9:BO9"/>
    <mergeCell ref="BQ9:BR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9E2D2-4E52-418C-923A-BD2D7565AF81}">
  <sheetPr codeName="Foglio3"/>
  <dimension ref="A1:F70"/>
  <sheetViews>
    <sheetView topLeftCell="A49" workbookViewId="0">
      <selection activeCell="F9" sqref="F9"/>
    </sheetView>
  </sheetViews>
  <sheetFormatPr defaultRowHeight="15" x14ac:dyDescent="0.25"/>
  <cols>
    <col min="1" max="1" width="16.5703125" customWidth="1"/>
    <col min="2" max="2" width="72.28515625" customWidth="1"/>
    <col min="3" max="3" width="26" customWidth="1"/>
    <col min="4" max="4" width="28" customWidth="1"/>
    <col min="5" max="5" width="28" style="2" customWidth="1"/>
    <col min="6" max="6" width="25.28515625" style="2" customWidth="1"/>
    <col min="257" max="257" width="16.5703125" customWidth="1"/>
    <col min="258" max="258" width="72.28515625" customWidth="1"/>
    <col min="259" max="259" width="26" customWidth="1"/>
    <col min="260" max="261" width="28" customWidth="1"/>
    <col min="262" max="262" width="25.28515625" customWidth="1"/>
    <col min="513" max="513" width="16.5703125" customWidth="1"/>
    <col min="514" max="514" width="72.28515625" customWidth="1"/>
    <col min="515" max="515" width="26" customWidth="1"/>
    <col min="516" max="517" width="28" customWidth="1"/>
    <col min="518" max="518" width="25.28515625" customWidth="1"/>
    <col min="769" max="769" width="16.5703125" customWidth="1"/>
    <col min="770" max="770" width="72.28515625" customWidth="1"/>
    <col min="771" max="771" width="26" customWidth="1"/>
    <col min="772" max="773" width="28" customWidth="1"/>
    <col min="774" max="774" width="25.28515625" customWidth="1"/>
    <col min="1025" max="1025" width="16.5703125" customWidth="1"/>
    <col min="1026" max="1026" width="72.28515625" customWidth="1"/>
    <col min="1027" max="1027" width="26" customWidth="1"/>
    <col min="1028" max="1029" width="28" customWidth="1"/>
    <col min="1030" max="1030" width="25.28515625" customWidth="1"/>
    <col min="1281" max="1281" width="16.5703125" customWidth="1"/>
    <col min="1282" max="1282" width="72.28515625" customWidth="1"/>
    <col min="1283" max="1283" width="26" customWidth="1"/>
    <col min="1284" max="1285" width="28" customWidth="1"/>
    <col min="1286" max="1286" width="25.28515625" customWidth="1"/>
    <col min="1537" max="1537" width="16.5703125" customWidth="1"/>
    <col min="1538" max="1538" width="72.28515625" customWidth="1"/>
    <col min="1539" max="1539" width="26" customWidth="1"/>
    <col min="1540" max="1541" width="28" customWidth="1"/>
    <col min="1542" max="1542" width="25.28515625" customWidth="1"/>
    <col min="1793" max="1793" width="16.5703125" customWidth="1"/>
    <col min="1794" max="1794" width="72.28515625" customWidth="1"/>
    <col min="1795" max="1795" width="26" customWidth="1"/>
    <col min="1796" max="1797" width="28" customWidth="1"/>
    <col min="1798" max="1798" width="25.28515625" customWidth="1"/>
    <col min="2049" max="2049" width="16.5703125" customWidth="1"/>
    <col min="2050" max="2050" width="72.28515625" customWidth="1"/>
    <col min="2051" max="2051" width="26" customWidth="1"/>
    <col min="2052" max="2053" width="28" customWidth="1"/>
    <col min="2054" max="2054" width="25.28515625" customWidth="1"/>
    <col min="2305" max="2305" width="16.5703125" customWidth="1"/>
    <col min="2306" max="2306" width="72.28515625" customWidth="1"/>
    <col min="2307" max="2307" width="26" customWidth="1"/>
    <col min="2308" max="2309" width="28" customWidth="1"/>
    <col min="2310" max="2310" width="25.28515625" customWidth="1"/>
    <col min="2561" max="2561" width="16.5703125" customWidth="1"/>
    <col min="2562" max="2562" width="72.28515625" customWidth="1"/>
    <col min="2563" max="2563" width="26" customWidth="1"/>
    <col min="2564" max="2565" width="28" customWidth="1"/>
    <col min="2566" max="2566" width="25.28515625" customWidth="1"/>
    <col min="2817" max="2817" width="16.5703125" customWidth="1"/>
    <col min="2818" max="2818" width="72.28515625" customWidth="1"/>
    <col min="2819" max="2819" width="26" customWidth="1"/>
    <col min="2820" max="2821" width="28" customWidth="1"/>
    <col min="2822" max="2822" width="25.28515625" customWidth="1"/>
    <col min="3073" max="3073" width="16.5703125" customWidth="1"/>
    <col min="3074" max="3074" width="72.28515625" customWidth="1"/>
    <col min="3075" max="3075" width="26" customWidth="1"/>
    <col min="3076" max="3077" width="28" customWidth="1"/>
    <col min="3078" max="3078" width="25.28515625" customWidth="1"/>
    <col min="3329" max="3329" width="16.5703125" customWidth="1"/>
    <col min="3330" max="3330" width="72.28515625" customWidth="1"/>
    <col min="3331" max="3331" width="26" customWidth="1"/>
    <col min="3332" max="3333" width="28" customWidth="1"/>
    <col min="3334" max="3334" width="25.28515625" customWidth="1"/>
    <col min="3585" max="3585" width="16.5703125" customWidth="1"/>
    <col min="3586" max="3586" width="72.28515625" customWidth="1"/>
    <col min="3587" max="3587" width="26" customWidth="1"/>
    <col min="3588" max="3589" width="28" customWidth="1"/>
    <col min="3590" max="3590" width="25.28515625" customWidth="1"/>
    <col min="3841" max="3841" width="16.5703125" customWidth="1"/>
    <col min="3842" max="3842" width="72.28515625" customWidth="1"/>
    <col min="3843" max="3843" width="26" customWidth="1"/>
    <col min="3844" max="3845" width="28" customWidth="1"/>
    <col min="3846" max="3846" width="25.28515625" customWidth="1"/>
    <col min="4097" max="4097" width="16.5703125" customWidth="1"/>
    <col min="4098" max="4098" width="72.28515625" customWidth="1"/>
    <col min="4099" max="4099" width="26" customWidth="1"/>
    <col min="4100" max="4101" width="28" customWidth="1"/>
    <col min="4102" max="4102" width="25.28515625" customWidth="1"/>
    <col min="4353" max="4353" width="16.5703125" customWidth="1"/>
    <col min="4354" max="4354" width="72.28515625" customWidth="1"/>
    <col min="4355" max="4355" width="26" customWidth="1"/>
    <col min="4356" max="4357" width="28" customWidth="1"/>
    <col min="4358" max="4358" width="25.28515625" customWidth="1"/>
    <col min="4609" max="4609" width="16.5703125" customWidth="1"/>
    <col min="4610" max="4610" width="72.28515625" customWidth="1"/>
    <col min="4611" max="4611" width="26" customWidth="1"/>
    <col min="4612" max="4613" width="28" customWidth="1"/>
    <col min="4614" max="4614" width="25.28515625" customWidth="1"/>
    <col min="4865" max="4865" width="16.5703125" customWidth="1"/>
    <col min="4866" max="4866" width="72.28515625" customWidth="1"/>
    <col min="4867" max="4867" width="26" customWidth="1"/>
    <col min="4868" max="4869" width="28" customWidth="1"/>
    <col min="4870" max="4870" width="25.28515625" customWidth="1"/>
    <col min="5121" max="5121" width="16.5703125" customWidth="1"/>
    <col min="5122" max="5122" width="72.28515625" customWidth="1"/>
    <col min="5123" max="5123" width="26" customWidth="1"/>
    <col min="5124" max="5125" width="28" customWidth="1"/>
    <col min="5126" max="5126" width="25.28515625" customWidth="1"/>
    <col min="5377" max="5377" width="16.5703125" customWidth="1"/>
    <col min="5378" max="5378" width="72.28515625" customWidth="1"/>
    <col min="5379" max="5379" width="26" customWidth="1"/>
    <col min="5380" max="5381" width="28" customWidth="1"/>
    <col min="5382" max="5382" width="25.28515625" customWidth="1"/>
    <col min="5633" max="5633" width="16.5703125" customWidth="1"/>
    <col min="5634" max="5634" width="72.28515625" customWidth="1"/>
    <col min="5635" max="5635" width="26" customWidth="1"/>
    <col min="5636" max="5637" width="28" customWidth="1"/>
    <col min="5638" max="5638" width="25.28515625" customWidth="1"/>
    <col min="5889" max="5889" width="16.5703125" customWidth="1"/>
    <col min="5890" max="5890" width="72.28515625" customWidth="1"/>
    <col min="5891" max="5891" width="26" customWidth="1"/>
    <col min="5892" max="5893" width="28" customWidth="1"/>
    <col min="5894" max="5894" width="25.28515625" customWidth="1"/>
    <col min="6145" max="6145" width="16.5703125" customWidth="1"/>
    <col min="6146" max="6146" width="72.28515625" customWidth="1"/>
    <col min="6147" max="6147" width="26" customWidth="1"/>
    <col min="6148" max="6149" width="28" customWidth="1"/>
    <col min="6150" max="6150" width="25.28515625" customWidth="1"/>
    <col min="6401" max="6401" width="16.5703125" customWidth="1"/>
    <col min="6402" max="6402" width="72.28515625" customWidth="1"/>
    <col min="6403" max="6403" width="26" customWidth="1"/>
    <col min="6404" max="6405" width="28" customWidth="1"/>
    <col min="6406" max="6406" width="25.28515625" customWidth="1"/>
    <col min="6657" max="6657" width="16.5703125" customWidth="1"/>
    <col min="6658" max="6658" width="72.28515625" customWidth="1"/>
    <col min="6659" max="6659" width="26" customWidth="1"/>
    <col min="6660" max="6661" width="28" customWidth="1"/>
    <col min="6662" max="6662" width="25.28515625" customWidth="1"/>
    <col min="6913" max="6913" width="16.5703125" customWidth="1"/>
    <col min="6914" max="6914" width="72.28515625" customWidth="1"/>
    <col min="6915" max="6915" width="26" customWidth="1"/>
    <col min="6916" max="6917" width="28" customWidth="1"/>
    <col min="6918" max="6918" width="25.28515625" customWidth="1"/>
    <col min="7169" max="7169" width="16.5703125" customWidth="1"/>
    <col min="7170" max="7170" width="72.28515625" customWidth="1"/>
    <col min="7171" max="7171" width="26" customWidth="1"/>
    <col min="7172" max="7173" width="28" customWidth="1"/>
    <col min="7174" max="7174" width="25.28515625" customWidth="1"/>
    <col min="7425" max="7425" width="16.5703125" customWidth="1"/>
    <col min="7426" max="7426" width="72.28515625" customWidth="1"/>
    <col min="7427" max="7427" width="26" customWidth="1"/>
    <col min="7428" max="7429" width="28" customWidth="1"/>
    <col min="7430" max="7430" width="25.28515625" customWidth="1"/>
    <col min="7681" max="7681" width="16.5703125" customWidth="1"/>
    <col min="7682" max="7682" width="72.28515625" customWidth="1"/>
    <col min="7683" max="7683" width="26" customWidth="1"/>
    <col min="7684" max="7685" width="28" customWidth="1"/>
    <col min="7686" max="7686" width="25.28515625" customWidth="1"/>
    <col min="7937" max="7937" width="16.5703125" customWidth="1"/>
    <col min="7938" max="7938" width="72.28515625" customWidth="1"/>
    <col min="7939" max="7939" width="26" customWidth="1"/>
    <col min="7940" max="7941" width="28" customWidth="1"/>
    <col min="7942" max="7942" width="25.28515625" customWidth="1"/>
    <col min="8193" max="8193" width="16.5703125" customWidth="1"/>
    <col min="8194" max="8194" width="72.28515625" customWidth="1"/>
    <col min="8195" max="8195" width="26" customWidth="1"/>
    <col min="8196" max="8197" width="28" customWidth="1"/>
    <col min="8198" max="8198" width="25.28515625" customWidth="1"/>
    <col min="8449" max="8449" width="16.5703125" customWidth="1"/>
    <col min="8450" max="8450" width="72.28515625" customWidth="1"/>
    <col min="8451" max="8451" width="26" customWidth="1"/>
    <col min="8452" max="8453" width="28" customWidth="1"/>
    <col min="8454" max="8454" width="25.28515625" customWidth="1"/>
    <col min="8705" max="8705" width="16.5703125" customWidth="1"/>
    <col min="8706" max="8706" width="72.28515625" customWidth="1"/>
    <col min="8707" max="8707" width="26" customWidth="1"/>
    <col min="8708" max="8709" width="28" customWidth="1"/>
    <col min="8710" max="8710" width="25.28515625" customWidth="1"/>
    <col min="8961" max="8961" width="16.5703125" customWidth="1"/>
    <col min="8962" max="8962" width="72.28515625" customWidth="1"/>
    <col min="8963" max="8963" width="26" customWidth="1"/>
    <col min="8964" max="8965" width="28" customWidth="1"/>
    <col min="8966" max="8966" width="25.28515625" customWidth="1"/>
    <col min="9217" max="9217" width="16.5703125" customWidth="1"/>
    <col min="9218" max="9218" width="72.28515625" customWidth="1"/>
    <col min="9219" max="9219" width="26" customWidth="1"/>
    <col min="9220" max="9221" width="28" customWidth="1"/>
    <col min="9222" max="9222" width="25.28515625" customWidth="1"/>
    <col min="9473" max="9473" width="16.5703125" customWidth="1"/>
    <col min="9474" max="9474" width="72.28515625" customWidth="1"/>
    <col min="9475" max="9475" width="26" customWidth="1"/>
    <col min="9476" max="9477" width="28" customWidth="1"/>
    <col min="9478" max="9478" width="25.28515625" customWidth="1"/>
    <col min="9729" max="9729" width="16.5703125" customWidth="1"/>
    <col min="9730" max="9730" width="72.28515625" customWidth="1"/>
    <col min="9731" max="9731" width="26" customWidth="1"/>
    <col min="9732" max="9733" width="28" customWidth="1"/>
    <col min="9734" max="9734" width="25.28515625" customWidth="1"/>
    <col min="9985" max="9985" width="16.5703125" customWidth="1"/>
    <col min="9986" max="9986" width="72.28515625" customWidth="1"/>
    <col min="9987" max="9987" width="26" customWidth="1"/>
    <col min="9988" max="9989" width="28" customWidth="1"/>
    <col min="9990" max="9990" width="25.28515625" customWidth="1"/>
    <col min="10241" max="10241" width="16.5703125" customWidth="1"/>
    <col min="10242" max="10242" width="72.28515625" customWidth="1"/>
    <col min="10243" max="10243" width="26" customWidth="1"/>
    <col min="10244" max="10245" width="28" customWidth="1"/>
    <col min="10246" max="10246" width="25.28515625" customWidth="1"/>
    <col min="10497" max="10497" width="16.5703125" customWidth="1"/>
    <col min="10498" max="10498" width="72.28515625" customWidth="1"/>
    <col min="10499" max="10499" width="26" customWidth="1"/>
    <col min="10500" max="10501" width="28" customWidth="1"/>
    <col min="10502" max="10502" width="25.28515625" customWidth="1"/>
    <col min="10753" max="10753" width="16.5703125" customWidth="1"/>
    <col min="10754" max="10754" width="72.28515625" customWidth="1"/>
    <col min="10755" max="10755" width="26" customWidth="1"/>
    <col min="10756" max="10757" width="28" customWidth="1"/>
    <col min="10758" max="10758" width="25.28515625" customWidth="1"/>
    <col min="11009" max="11009" width="16.5703125" customWidth="1"/>
    <col min="11010" max="11010" width="72.28515625" customWidth="1"/>
    <col min="11011" max="11011" width="26" customWidth="1"/>
    <col min="11012" max="11013" width="28" customWidth="1"/>
    <col min="11014" max="11014" width="25.28515625" customWidth="1"/>
    <col min="11265" max="11265" width="16.5703125" customWidth="1"/>
    <col min="11266" max="11266" width="72.28515625" customWidth="1"/>
    <col min="11267" max="11267" width="26" customWidth="1"/>
    <col min="11268" max="11269" width="28" customWidth="1"/>
    <col min="11270" max="11270" width="25.28515625" customWidth="1"/>
    <col min="11521" max="11521" width="16.5703125" customWidth="1"/>
    <col min="11522" max="11522" width="72.28515625" customWidth="1"/>
    <col min="11523" max="11523" width="26" customWidth="1"/>
    <col min="11524" max="11525" width="28" customWidth="1"/>
    <col min="11526" max="11526" width="25.28515625" customWidth="1"/>
    <col min="11777" max="11777" width="16.5703125" customWidth="1"/>
    <col min="11778" max="11778" width="72.28515625" customWidth="1"/>
    <col min="11779" max="11779" width="26" customWidth="1"/>
    <col min="11780" max="11781" width="28" customWidth="1"/>
    <col min="11782" max="11782" width="25.28515625" customWidth="1"/>
    <col min="12033" max="12033" width="16.5703125" customWidth="1"/>
    <col min="12034" max="12034" width="72.28515625" customWidth="1"/>
    <col min="12035" max="12035" width="26" customWidth="1"/>
    <col min="12036" max="12037" width="28" customWidth="1"/>
    <col min="12038" max="12038" width="25.28515625" customWidth="1"/>
    <col min="12289" max="12289" width="16.5703125" customWidth="1"/>
    <col min="12290" max="12290" width="72.28515625" customWidth="1"/>
    <col min="12291" max="12291" width="26" customWidth="1"/>
    <col min="12292" max="12293" width="28" customWidth="1"/>
    <col min="12294" max="12294" width="25.28515625" customWidth="1"/>
    <col min="12545" max="12545" width="16.5703125" customWidth="1"/>
    <col min="12546" max="12546" width="72.28515625" customWidth="1"/>
    <col min="12547" max="12547" width="26" customWidth="1"/>
    <col min="12548" max="12549" width="28" customWidth="1"/>
    <col min="12550" max="12550" width="25.28515625" customWidth="1"/>
    <col min="12801" max="12801" width="16.5703125" customWidth="1"/>
    <col min="12802" max="12802" width="72.28515625" customWidth="1"/>
    <col min="12803" max="12803" width="26" customWidth="1"/>
    <col min="12804" max="12805" width="28" customWidth="1"/>
    <col min="12806" max="12806" width="25.28515625" customWidth="1"/>
    <col min="13057" max="13057" width="16.5703125" customWidth="1"/>
    <col min="13058" max="13058" width="72.28515625" customWidth="1"/>
    <col min="13059" max="13059" width="26" customWidth="1"/>
    <col min="13060" max="13061" width="28" customWidth="1"/>
    <col min="13062" max="13062" width="25.28515625" customWidth="1"/>
    <col min="13313" max="13313" width="16.5703125" customWidth="1"/>
    <col min="13314" max="13314" width="72.28515625" customWidth="1"/>
    <col min="13315" max="13315" width="26" customWidth="1"/>
    <col min="13316" max="13317" width="28" customWidth="1"/>
    <col min="13318" max="13318" width="25.28515625" customWidth="1"/>
    <col min="13569" max="13569" width="16.5703125" customWidth="1"/>
    <col min="13570" max="13570" width="72.28515625" customWidth="1"/>
    <col min="13571" max="13571" width="26" customWidth="1"/>
    <col min="13572" max="13573" width="28" customWidth="1"/>
    <col min="13574" max="13574" width="25.28515625" customWidth="1"/>
    <col min="13825" max="13825" width="16.5703125" customWidth="1"/>
    <col min="13826" max="13826" width="72.28515625" customWidth="1"/>
    <col min="13827" max="13827" width="26" customWidth="1"/>
    <col min="13828" max="13829" width="28" customWidth="1"/>
    <col min="13830" max="13830" width="25.28515625" customWidth="1"/>
    <col min="14081" max="14081" width="16.5703125" customWidth="1"/>
    <col min="14082" max="14082" width="72.28515625" customWidth="1"/>
    <col min="14083" max="14083" width="26" customWidth="1"/>
    <col min="14084" max="14085" width="28" customWidth="1"/>
    <col min="14086" max="14086" width="25.28515625" customWidth="1"/>
    <col min="14337" max="14337" width="16.5703125" customWidth="1"/>
    <col min="14338" max="14338" width="72.28515625" customWidth="1"/>
    <col min="14339" max="14339" width="26" customWidth="1"/>
    <col min="14340" max="14341" width="28" customWidth="1"/>
    <col min="14342" max="14342" width="25.28515625" customWidth="1"/>
    <col min="14593" max="14593" width="16.5703125" customWidth="1"/>
    <col min="14594" max="14594" width="72.28515625" customWidth="1"/>
    <col min="14595" max="14595" width="26" customWidth="1"/>
    <col min="14596" max="14597" width="28" customWidth="1"/>
    <col min="14598" max="14598" width="25.28515625" customWidth="1"/>
    <col min="14849" max="14849" width="16.5703125" customWidth="1"/>
    <col min="14850" max="14850" width="72.28515625" customWidth="1"/>
    <col min="14851" max="14851" width="26" customWidth="1"/>
    <col min="14852" max="14853" width="28" customWidth="1"/>
    <col min="14854" max="14854" width="25.28515625" customWidth="1"/>
    <col min="15105" max="15105" width="16.5703125" customWidth="1"/>
    <col min="15106" max="15106" width="72.28515625" customWidth="1"/>
    <col min="15107" max="15107" width="26" customWidth="1"/>
    <col min="15108" max="15109" width="28" customWidth="1"/>
    <col min="15110" max="15110" width="25.28515625" customWidth="1"/>
    <col min="15361" max="15361" width="16.5703125" customWidth="1"/>
    <col min="15362" max="15362" width="72.28515625" customWidth="1"/>
    <col min="15363" max="15363" width="26" customWidth="1"/>
    <col min="15364" max="15365" width="28" customWidth="1"/>
    <col min="15366" max="15366" width="25.28515625" customWidth="1"/>
    <col min="15617" max="15617" width="16.5703125" customWidth="1"/>
    <col min="15618" max="15618" width="72.28515625" customWidth="1"/>
    <col min="15619" max="15619" width="26" customWidth="1"/>
    <col min="15620" max="15621" width="28" customWidth="1"/>
    <col min="15622" max="15622" width="25.28515625" customWidth="1"/>
    <col min="15873" max="15873" width="16.5703125" customWidth="1"/>
    <col min="15874" max="15874" width="72.28515625" customWidth="1"/>
    <col min="15875" max="15875" width="26" customWidth="1"/>
    <col min="15876" max="15877" width="28" customWidth="1"/>
    <col min="15878" max="15878" width="25.28515625" customWidth="1"/>
    <col min="16129" max="16129" width="16.5703125" customWidth="1"/>
    <col min="16130" max="16130" width="72.28515625" customWidth="1"/>
    <col min="16131" max="16131" width="26" customWidth="1"/>
    <col min="16132" max="16133" width="28" customWidth="1"/>
    <col min="16134" max="16134" width="25.28515625" customWidth="1"/>
  </cols>
  <sheetData>
    <row r="1" spans="1:6" ht="40.5" customHeight="1" x14ac:dyDescent="0.25">
      <c r="B1" s="78"/>
      <c r="C1" s="79"/>
      <c r="D1" s="79"/>
      <c r="E1"/>
      <c r="F1"/>
    </row>
    <row r="2" spans="1:6" x14ac:dyDescent="0.25">
      <c r="A2" s="80" t="s">
        <v>0</v>
      </c>
      <c r="B2" s="80"/>
      <c r="C2" s="80"/>
      <c r="D2" s="80"/>
      <c r="E2"/>
      <c r="F2"/>
    </row>
    <row r="3" spans="1:6" x14ac:dyDescent="0.25">
      <c r="E3"/>
      <c r="F3"/>
    </row>
    <row r="4" spans="1:6" ht="18.75" x14ac:dyDescent="0.3">
      <c r="A4" s="1" t="s">
        <v>1</v>
      </c>
    </row>
    <row r="5" spans="1:6" ht="18.75" x14ac:dyDescent="0.3">
      <c r="A5" s="1"/>
      <c r="B5" s="3" t="s">
        <v>2</v>
      </c>
      <c r="C5" s="4">
        <v>2026</v>
      </c>
    </row>
    <row r="7" spans="1:6" ht="24" customHeight="1" x14ac:dyDescent="0.25">
      <c r="A7" s="5" t="s">
        <v>3</v>
      </c>
      <c r="B7" s="6" t="s">
        <v>4</v>
      </c>
      <c r="C7" s="7" t="s">
        <v>5</v>
      </c>
      <c r="D7" s="7" t="s">
        <v>6</v>
      </c>
      <c r="E7" s="8"/>
      <c r="F7" s="8"/>
    </row>
    <row r="8" spans="1:6" x14ac:dyDescent="0.25">
      <c r="A8" s="9"/>
      <c r="B8" s="10" t="s">
        <v>7</v>
      </c>
      <c r="C8" s="11">
        <v>14060020.800000001</v>
      </c>
      <c r="D8" s="12"/>
      <c r="E8" s="13"/>
      <c r="F8" s="13"/>
    </row>
    <row r="9" spans="1:6" x14ac:dyDescent="0.25">
      <c r="A9" s="9"/>
      <c r="B9" s="14" t="s">
        <v>8</v>
      </c>
      <c r="C9" s="11">
        <v>0</v>
      </c>
      <c r="D9" s="12"/>
      <c r="E9" s="13"/>
      <c r="F9" s="13"/>
    </row>
    <row r="10" spans="1:6" x14ac:dyDescent="0.25">
      <c r="A10" s="9"/>
      <c r="B10" s="14" t="s">
        <v>9</v>
      </c>
      <c r="C10" s="11">
        <v>0</v>
      </c>
      <c r="D10" s="12"/>
      <c r="E10" s="13"/>
      <c r="F10" s="13"/>
    </row>
    <row r="11" spans="1:6" x14ac:dyDescent="0.25">
      <c r="A11" s="9"/>
      <c r="B11" s="14" t="s">
        <v>10</v>
      </c>
      <c r="C11" s="11"/>
      <c r="D11" s="11">
        <v>0</v>
      </c>
      <c r="E11" s="13"/>
      <c r="F11" s="13"/>
    </row>
    <row r="12" spans="1:6" x14ac:dyDescent="0.25">
      <c r="A12" s="9"/>
      <c r="B12" s="15"/>
      <c r="C12" s="11"/>
      <c r="D12" s="12"/>
      <c r="E12" s="13"/>
      <c r="F12" s="13"/>
    </row>
    <row r="13" spans="1:6" x14ac:dyDescent="0.25">
      <c r="A13" s="16" t="s">
        <v>11</v>
      </c>
      <c r="B13" s="14" t="s">
        <v>12</v>
      </c>
      <c r="C13" s="17"/>
      <c r="D13" s="12"/>
      <c r="E13" s="13"/>
      <c r="F13" s="13"/>
    </row>
    <row r="14" spans="1:6" x14ac:dyDescent="0.25">
      <c r="A14" s="18">
        <v>10101</v>
      </c>
      <c r="B14" s="19" t="s">
        <v>13</v>
      </c>
      <c r="C14" s="11">
        <v>471762257</v>
      </c>
      <c r="D14" s="11">
        <v>0</v>
      </c>
      <c r="E14" s="20"/>
      <c r="F14" s="20"/>
    </row>
    <row r="15" spans="1:6" x14ac:dyDescent="0.25">
      <c r="A15" s="18">
        <v>10102</v>
      </c>
      <c r="B15" s="19" t="s">
        <v>14</v>
      </c>
      <c r="C15" s="11">
        <v>0</v>
      </c>
      <c r="D15" s="11">
        <v>0</v>
      </c>
      <c r="E15" s="20"/>
      <c r="F15" s="20"/>
    </row>
    <row r="16" spans="1:6" x14ac:dyDescent="0.25">
      <c r="A16" s="18">
        <v>10103</v>
      </c>
      <c r="B16" s="19" t="s">
        <v>15</v>
      </c>
      <c r="C16" s="11">
        <v>0</v>
      </c>
      <c r="D16" s="11">
        <v>0</v>
      </c>
      <c r="E16" s="20"/>
      <c r="F16" s="20"/>
    </row>
    <row r="17" spans="1:6" x14ac:dyDescent="0.25">
      <c r="A17" s="18">
        <v>10104</v>
      </c>
      <c r="B17" s="19" t="s">
        <v>16</v>
      </c>
      <c r="C17" s="11">
        <v>0</v>
      </c>
      <c r="D17" s="11">
        <v>0</v>
      </c>
      <c r="E17" s="20"/>
      <c r="F17" s="20"/>
    </row>
    <row r="18" spans="1:6" x14ac:dyDescent="0.25">
      <c r="A18" s="18">
        <v>10301</v>
      </c>
      <c r="B18" s="19" t="s">
        <v>17</v>
      </c>
      <c r="C18" s="11">
        <v>126172728.89</v>
      </c>
      <c r="D18" s="11">
        <v>0</v>
      </c>
      <c r="E18" s="20"/>
      <c r="F18" s="20"/>
    </row>
    <row r="19" spans="1:6" x14ac:dyDescent="0.25">
      <c r="A19" s="18">
        <v>10302</v>
      </c>
      <c r="B19" s="19" t="s">
        <v>18</v>
      </c>
      <c r="C19" s="11">
        <v>0</v>
      </c>
      <c r="D19" s="11">
        <v>0</v>
      </c>
      <c r="E19" s="20"/>
      <c r="F19" s="20"/>
    </row>
    <row r="20" spans="1:6" x14ac:dyDescent="0.25">
      <c r="A20" s="21">
        <v>10000</v>
      </c>
      <c r="B20" s="22" t="s">
        <v>19</v>
      </c>
      <c r="C20" s="23">
        <f>SUM(C14:C19)</f>
        <v>597934985.88999999</v>
      </c>
      <c r="D20" s="23">
        <f>SUM(D14:D19)</f>
        <v>0</v>
      </c>
      <c r="E20" s="20"/>
      <c r="F20" s="20"/>
    </row>
    <row r="21" spans="1:6" x14ac:dyDescent="0.25">
      <c r="A21" s="24"/>
      <c r="B21" s="13"/>
      <c r="C21" s="25"/>
      <c r="D21" s="25"/>
      <c r="E21" s="20"/>
      <c r="F21" s="20"/>
    </row>
    <row r="22" spans="1:6" x14ac:dyDescent="0.25">
      <c r="A22" s="26" t="s">
        <v>20</v>
      </c>
      <c r="B22" s="14" t="s">
        <v>21</v>
      </c>
      <c r="C22" s="11"/>
      <c r="D22" s="12"/>
      <c r="E22" s="13"/>
      <c r="F22" s="13"/>
    </row>
    <row r="23" spans="1:6" x14ac:dyDescent="0.25">
      <c r="A23" s="18">
        <v>20101</v>
      </c>
      <c r="B23" s="19" t="s">
        <v>22</v>
      </c>
      <c r="C23" s="11">
        <v>64204497.409999996</v>
      </c>
      <c r="D23" s="11">
        <v>0</v>
      </c>
      <c r="E23" s="20"/>
      <c r="F23" s="20"/>
    </row>
    <row r="24" spans="1:6" x14ac:dyDescent="0.25">
      <c r="A24" s="27">
        <v>20102</v>
      </c>
      <c r="B24" s="28" t="s">
        <v>23</v>
      </c>
      <c r="C24" s="11">
        <v>13000</v>
      </c>
      <c r="D24" s="11">
        <v>0</v>
      </c>
      <c r="E24" s="20"/>
      <c r="F24" s="20"/>
    </row>
    <row r="25" spans="1:6" x14ac:dyDescent="0.25">
      <c r="A25" s="18">
        <v>20103</v>
      </c>
      <c r="B25" s="19" t="s">
        <v>24</v>
      </c>
      <c r="C25" s="11">
        <v>2700000</v>
      </c>
      <c r="D25" s="11">
        <v>0</v>
      </c>
      <c r="E25" s="20"/>
      <c r="F25" s="20"/>
    </row>
    <row r="26" spans="1:6" x14ac:dyDescent="0.25">
      <c r="A26" s="18">
        <v>20104</v>
      </c>
      <c r="B26" s="19" t="s">
        <v>25</v>
      </c>
      <c r="C26" s="11">
        <v>6714000</v>
      </c>
      <c r="D26" s="11">
        <v>0</v>
      </c>
      <c r="E26" s="20"/>
      <c r="F26" s="20"/>
    </row>
    <row r="27" spans="1:6" x14ac:dyDescent="0.25">
      <c r="A27" s="18">
        <v>20105</v>
      </c>
      <c r="B27" s="19" t="s">
        <v>26</v>
      </c>
      <c r="C27" s="11">
        <v>238468.75</v>
      </c>
      <c r="D27" s="11">
        <v>0</v>
      </c>
      <c r="E27" s="20"/>
      <c r="F27" s="20"/>
    </row>
    <row r="28" spans="1:6" x14ac:dyDescent="0.25">
      <c r="A28" s="29">
        <v>20000</v>
      </c>
      <c r="B28" s="30" t="s">
        <v>27</v>
      </c>
      <c r="C28" s="31">
        <f>SUM(C23:C27)</f>
        <v>73869966.159999996</v>
      </c>
      <c r="D28" s="31">
        <f>SUM(D23:D27)</f>
        <v>0</v>
      </c>
      <c r="E28" s="20"/>
      <c r="F28" s="20"/>
    </row>
    <row r="29" spans="1:6" x14ac:dyDescent="0.25">
      <c r="A29" s="24"/>
      <c r="B29" s="13"/>
      <c r="C29" s="25"/>
      <c r="D29" s="25"/>
      <c r="E29" s="20"/>
      <c r="F29" s="20"/>
    </row>
    <row r="30" spans="1:6" x14ac:dyDescent="0.25">
      <c r="A30" s="32" t="s">
        <v>28</v>
      </c>
      <c r="B30" s="14" t="s">
        <v>29</v>
      </c>
      <c r="C30" s="11"/>
      <c r="D30" s="11"/>
      <c r="E30" s="20"/>
      <c r="F30" s="20"/>
    </row>
    <row r="31" spans="1:6" x14ac:dyDescent="0.25">
      <c r="A31" s="18">
        <v>30100</v>
      </c>
      <c r="B31" s="19" t="s">
        <v>30</v>
      </c>
      <c r="C31" s="11">
        <v>82706435.140000001</v>
      </c>
      <c r="D31" s="11">
        <v>0</v>
      </c>
      <c r="E31" s="20"/>
      <c r="F31" s="20"/>
    </row>
    <row r="32" spans="1:6" x14ac:dyDescent="0.25">
      <c r="A32" s="27">
        <v>30200</v>
      </c>
      <c r="B32" s="28" t="s">
        <v>31</v>
      </c>
      <c r="C32" s="11">
        <v>66502600</v>
      </c>
      <c r="D32" s="11">
        <v>0</v>
      </c>
      <c r="E32" s="20"/>
      <c r="F32" s="20"/>
    </row>
    <row r="33" spans="1:6" x14ac:dyDescent="0.25">
      <c r="A33" s="27">
        <v>30300</v>
      </c>
      <c r="B33" s="28" t="s">
        <v>32</v>
      </c>
      <c r="C33" s="11">
        <v>357727.93</v>
      </c>
      <c r="D33" s="11">
        <v>0</v>
      </c>
      <c r="E33" s="20"/>
      <c r="F33" s="20"/>
    </row>
    <row r="34" spans="1:6" x14ac:dyDescent="0.25">
      <c r="A34" s="27">
        <v>30400</v>
      </c>
      <c r="B34" s="28" t="s">
        <v>33</v>
      </c>
      <c r="C34" s="11">
        <v>14005400</v>
      </c>
      <c r="D34" s="11">
        <v>0</v>
      </c>
      <c r="E34" s="20"/>
      <c r="F34" s="20"/>
    </row>
    <row r="35" spans="1:6" x14ac:dyDescent="0.25">
      <c r="A35" s="18">
        <v>30500</v>
      </c>
      <c r="B35" s="19" t="s">
        <v>34</v>
      </c>
      <c r="C35" s="11">
        <v>27607630.210000001</v>
      </c>
      <c r="D35" s="11">
        <v>0</v>
      </c>
      <c r="E35" s="20"/>
      <c r="F35" s="20"/>
    </row>
    <row r="36" spans="1:6" x14ac:dyDescent="0.25">
      <c r="A36" s="21">
        <v>30000</v>
      </c>
      <c r="B36" s="22" t="s">
        <v>35</v>
      </c>
      <c r="C36" s="23">
        <f>SUM(C31:C35)</f>
        <v>191179793.28</v>
      </c>
      <c r="D36" s="23">
        <f>SUM(D31:D35)</f>
        <v>0</v>
      </c>
      <c r="E36" s="20"/>
      <c r="F36" s="20"/>
    </row>
    <row r="37" spans="1:6" x14ac:dyDescent="0.25">
      <c r="A37" s="33"/>
      <c r="B37" s="34"/>
      <c r="C37" s="25"/>
      <c r="D37" s="25"/>
      <c r="E37" s="20"/>
      <c r="F37" s="20"/>
    </row>
    <row r="38" spans="1:6" x14ac:dyDescent="0.25">
      <c r="A38" s="32" t="s">
        <v>36</v>
      </c>
      <c r="B38" s="10" t="s">
        <v>37</v>
      </c>
      <c r="C38" s="35"/>
      <c r="D38" s="36"/>
      <c r="E38" s="13"/>
      <c r="F38" s="13"/>
    </row>
    <row r="39" spans="1:6" x14ac:dyDescent="0.25">
      <c r="A39" s="18">
        <v>40100</v>
      </c>
      <c r="B39" s="19" t="s">
        <v>38</v>
      </c>
      <c r="C39" s="11">
        <v>0</v>
      </c>
      <c r="D39" s="11">
        <v>0</v>
      </c>
      <c r="E39" s="20"/>
      <c r="F39" s="20"/>
    </row>
    <row r="40" spans="1:6" x14ac:dyDescent="0.25">
      <c r="A40" s="18">
        <v>40200</v>
      </c>
      <c r="B40" s="19" t="s">
        <v>39</v>
      </c>
      <c r="C40" s="11">
        <v>252274303.71000001</v>
      </c>
      <c r="D40" s="11">
        <v>0</v>
      </c>
      <c r="E40" s="20"/>
      <c r="F40" s="20"/>
    </row>
    <row r="41" spans="1:6" x14ac:dyDescent="0.25">
      <c r="A41" s="18">
        <v>40300</v>
      </c>
      <c r="B41" s="19" t="s">
        <v>40</v>
      </c>
      <c r="C41" s="11">
        <v>0</v>
      </c>
      <c r="D41" s="11">
        <v>0</v>
      </c>
      <c r="E41" s="20"/>
      <c r="F41" s="20"/>
    </row>
    <row r="42" spans="1:6" x14ac:dyDescent="0.25">
      <c r="A42" s="18">
        <v>40400</v>
      </c>
      <c r="B42" s="19" t="s">
        <v>41</v>
      </c>
      <c r="C42" s="11">
        <v>1056575.48</v>
      </c>
      <c r="D42" s="11">
        <v>0</v>
      </c>
      <c r="E42" s="20"/>
      <c r="F42" s="20"/>
    </row>
    <row r="43" spans="1:6" x14ac:dyDescent="0.25">
      <c r="A43" s="27">
        <v>40500</v>
      </c>
      <c r="B43" s="28" t="s">
        <v>42</v>
      </c>
      <c r="C43" s="11">
        <v>6748643.4299999997</v>
      </c>
      <c r="D43" s="11">
        <v>0</v>
      </c>
      <c r="E43" s="20"/>
      <c r="F43" s="20"/>
    </row>
    <row r="44" spans="1:6" x14ac:dyDescent="0.25">
      <c r="A44" s="21">
        <v>40000</v>
      </c>
      <c r="B44" s="22" t="s">
        <v>43</v>
      </c>
      <c r="C44" s="23">
        <f>SUM(C39:C43)</f>
        <v>260079522.62</v>
      </c>
      <c r="D44" s="23">
        <f>SUM(D39:D43)</f>
        <v>0</v>
      </c>
      <c r="E44" s="20"/>
      <c r="F44" s="20"/>
    </row>
    <row r="45" spans="1:6" x14ac:dyDescent="0.25">
      <c r="A45" s="24"/>
      <c r="B45" s="13"/>
      <c r="C45" s="25"/>
      <c r="D45" s="25"/>
      <c r="E45" s="20"/>
      <c r="F45" s="20"/>
    </row>
    <row r="46" spans="1:6" x14ac:dyDescent="0.25">
      <c r="A46" s="32" t="s">
        <v>44</v>
      </c>
      <c r="B46" s="10" t="s">
        <v>45</v>
      </c>
      <c r="C46" s="35"/>
      <c r="D46" s="36"/>
      <c r="E46" s="13"/>
      <c r="F46" s="13"/>
    </row>
    <row r="47" spans="1:6" x14ac:dyDescent="0.25">
      <c r="A47" s="18">
        <v>50100</v>
      </c>
      <c r="B47" s="19" t="s">
        <v>46</v>
      </c>
      <c r="C47" s="11">
        <v>0</v>
      </c>
      <c r="D47" s="11">
        <v>0</v>
      </c>
      <c r="E47" s="20"/>
      <c r="F47" s="20"/>
    </row>
    <row r="48" spans="1:6" x14ac:dyDescent="0.25">
      <c r="A48" s="18">
        <v>50200</v>
      </c>
      <c r="B48" s="19" t="s">
        <v>47</v>
      </c>
      <c r="C48" s="11">
        <v>0</v>
      </c>
      <c r="D48" s="11">
        <v>0</v>
      </c>
      <c r="E48" s="20"/>
      <c r="F48" s="20"/>
    </row>
    <row r="49" spans="1:6" x14ac:dyDescent="0.25">
      <c r="A49" s="18">
        <v>50300</v>
      </c>
      <c r="B49" s="19" t="s">
        <v>48</v>
      </c>
      <c r="C49" s="11">
        <v>0</v>
      </c>
      <c r="D49" s="11">
        <v>0</v>
      </c>
      <c r="E49" s="20"/>
      <c r="F49" s="20"/>
    </row>
    <row r="50" spans="1:6" x14ac:dyDescent="0.25">
      <c r="A50" s="18">
        <v>50400</v>
      </c>
      <c r="B50" s="19" t="s">
        <v>49</v>
      </c>
      <c r="C50" s="11">
        <v>80000000</v>
      </c>
      <c r="D50" s="11">
        <v>0</v>
      </c>
      <c r="E50" s="20"/>
      <c r="F50" s="20"/>
    </row>
    <row r="51" spans="1:6" x14ac:dyDescent="0.25">
      <c r="A51" s="21">
        <v>50000</v>
      </c>
      <c r="B51" s="22" t="s">
        <v>50</v>
      </c>
      <c r="C51" s="23">
        <f>SUM(C47:C50)</f>
        <v>80000000</v>
      </c>
      <c r="D51" s="23">
        <f>SUM(D47:D50)</f>
        <v>0</v>
      </c>
      <c r="E51" s="20"/>
      <c r="F51" s="20"/>
    </row>
    <row r="52" spans="1:6" x14ac:dyDescent="0.25">
      <c r="A52" s="24"/>
      <c r="B52" s="13"/>
      <c r="C52" s="25"/>
      <c r="D52" s="25"/>
      <c r="E52" s="20"/>
      <c r="F52" s="20"/>
    </row>
    <row r="53" spans="1:6" x14ac:dyDescent="0.25">
      <c r="A53" s="32" t="s">
        <v>51</v>
      </c>
      <c r="B53" s="10" t="s">
        <v>52</v>
      </c>
      <c r="C53" s="35"/>
      <c r="D53" s="36"/>
      <c r="E53" s="13"/>
      <c r="F53" s="13"/>
    </row>
    <row r="54" spans="1:6" x14ac:dyDescent="0.25">
      <c r="A54" s="18">
        <v>60100</v>
      </c>
      <c r="B54" s="19" t="s">
        <v>46</v>
      </c>
      <c r="C54" s="11">
        <v>0</v>
      </c>
      <c r="D54" s="11">
        <v>0</v>
      </c>
      <c r="E54" s="20"/>
      <c r="F54" s="20"/>
    </row>
    <row r="55" spans="1:6" x14ac:dyDescent="0.25">
      <c r="A55" s="18">
        <v>60200</v>
      </c>
      <c r="B55" s="19" t="s">
        <v>47</v>
      </c>
      <c r="C55" s="11">
        <v>0</v>
      </c>
      <c r="D55" s="11">
        <v>0</v>
      </c>
      <c r="E55" s="20"/>
      <c r="F55" s="20"/>
    </row>
    <row r="56" spans="1:6" x14ac:dyDescent="0.25">
      <c r="A56" s="18">
        <v>60300</v>
      </c>
      <c r="B56" s="19" t="s">
        <v>48</v>
      </c>
      <c r="C56" s="11">
        <v>47035312.960000001</v>
      </c>
      <c r="D56" s="11">
        <v>0</v>
      </c>
      <c r="E56" s="20"/>
      <c r="F56" s="20"/>
    </row>
    <row r="57" spans="1:6" x14ac:dyDescent="0.25">
      <c r="A57" s="18">
        <v>60400</v>
      </c>
      <c r="B57" s="19" t="s">
        <v>49</v>
      </c>
      <c r="C57" s="11">
        <v>0</v>
      </c>
      <c r="D57" s="11">
        <v>0</v>
      </c>
      <c r="E57" s="20"/>
      <c r="F57" s="20"/>
    </row>
    <row r="58" spans="1:6" x14ac:dyDescent="0.25">
      <c r="A58" s="21">
        <v>60000</v>
      </c>
      <c r="B58" s="22" t="s">
        <v>53</v>
      </c>
      <c r="C58" s="23">
        <f>SUM(C54:C57)</f>
        <v>47035312.960000001</v>
      </c>
      <c r="D58" s="23">
        <f>SUM(D54:D57)</f>
        <v>0</v>
      </c>
      <c r="E58" s="20"/>
      <c r="F58" s="20"/>
    </row>
    <row r="59" spans="1:6" x14ac:dyDescent="0.25">
      <c r="A59" s="24"/>
      <c r="B59" s="13"/>
      <c r="C59" s="25"/>
      <c r="D59" s="25"/>
      <c r="E59" s="20"/>
      <c r="F59" s="20"/>
    </row>
    <row r="60" spans="1:6" x14ac:dyDescent="0.25">
      <c r="A60" s="32" t="s">
        <v>54</v>
      </c>
      <c r="B60" s="10" t="s">
        <v>55</v>
      </c>
      <c r="C60" s="35"/>
      <c r="D60" s="36"/>
      <c r="E60" s="13"/>
      <c r="F60" s="13"/>
    </row>
    <row r="61" spans="1:6" x14ac:dyDescent="0.25">
      <c r="A61" s="18">
        <v>70100</v>
      </c>
      <c r="B61" s="19" t="s">
        <v>56</v>
      </c>
      <c r="C61" s="11">
        <v>222000000</v>
      </c>
      <c r="D61" s="11">
        <v>0</v>
      </c>
      <c r="E61" s="20"/>
      <c r="F61" s="20"/>
    </row>
    <row r="62" spans="1:6" x14ac:dyDescent="0.25">
      <c r="A62" s="37">
        <v>70000</v>
      </c>
      <c r="B62" s="22" t="s">
        <v>57</v>
      </c>
      <c r="C62" s="23">
        <f>SUM(C61)</f>
        <v>222000000</v>
      </c>
      <c r="D62" s="23">
        <f>SUM(D61)</f>
        <v>0</v>
      </c>
      <c r="E62" s="20"/>
      <c r="F62" s="20"/>
    </row>
    <row r="63" spans="1:6" x14ac:dyDescent="0.25">
      <c r="A63" s="24"/>
      <c r="B63" s="13"/>
      <c r="C63" s="25"/>
      <c r="D63" s="25"/>
      <c r="E63" s="20"/>
      <c r="F63" s="20"/>
    </row>
    <row r="64" spans="1:6" x14ac:dyDescent="0.25">
      <c r="A64" s="32" t="s">
        <v>58</v>
      </c>
      <c r="B64" s="10" t="s">
        <v>59</v>
      </c>
      <c r="C64" s="35"/>
      <c r="D64" s="36"/>
      <c r="E64" s="13"/>
      <c r="F64" s="13"/>
    </row>
    <row r="65" spans="1:6" x14ac:dyDescent="0.25">
      <c r="A65" s="18">
        <v>90100</v>
      </c>
      <c r="B65" s="19" t="s">
        <v>60</v>
      </c>
      <c r="C65" s="11">
        <v>584206500</v>
      </c>
      <c r="D65" s="11">
        <v>0</v>
      </c>
      <c r="E65" s="20"/>
      <c r="F65" s="20"/>
    </row>
    <row r="66" spans="1:6" x14ac:dyDescent="0.25">
      <c r="A66" s="18">
        <v>90200</v>
      </c>
      <c r="B66" s="19" t="s">
        <v>61</v>
      </c>
      <c r="C66" s="11">
        <v>7747000</v>
      </c>
      <c r="D66" s="11">
        <v>0</v>
      </c>
      <c r="E66" s="20"/>
      <c r="F66" s="20"/>
    </row>
    <row r="67" spans="1:6" x14ac:dyDescent="0.25">
      <c r="A67" s="37">
        <v>90000</v>
      </c>
      <c r="B67" s="22" t="s">
        <v>62</v>
      </c>
      <c r="C67" s="23">
        <f>SUM(C65:C66)</f>
        <v>591953500</v>
      </c>
      <c r="D67" s="23">
        <f>SUM(D65:D66)</f>
        <v>0</v>
      </c>
      <c r="E67" s="20"/>
      <c r="F67" s="20"/>
    </row>
    <row r="68" spans="1:6" ht="23.25" customHeight="1" x14ac:dyDescent="0.25">
      <c r="A68" s="38"/>
      <c r="B68" s="39" t="s">
        <v>63</v>
      </c>
      <c r="C68" s="40">
        <f>+C20+C28+C36+C44+C51+C58+C62+C67</f>
        <v>2064053080.9099998</v>
      </c>
      <c r="D68" s="40">
        <f>+D20+D28+D36+D44+D51+D58+D62+D67</f>
        <v>0</v>
      </c>
      <c r="E68" s="41"/>
      <c r="F68" s="41"/>
    </row>
    <row r="69" spans="1:6" ht="23.25" customHeight="1" x14ac:dyDescent="0.25">
      <c r="A69" s="38"/>
      <c r="B69" s="39" t="s">
        <v>64</v>
      </c>
      <c r="C69" s="40">
        <f>+C68+C8+C9+C10</f>
        <v>2078113101.7099998</v>
      </c>
      <c r="D69" s="40">
        <f>+D68+D11</f>
        <v>0</v>
      </c>
      <c r="E69" s="41"/>
      <c r="F69" s="41"/>
    </row>
    <row r="70" spans="1:6" x14ac:dyDescent="0.25">
      <c r="A70" s="42"/>
      <c r="B70" s="42"/>
      <c r="C70" s="42"/>
      <c r="D70" s="42"/>
      <c r="E70" s="13"/>
      <c r="F70" s="13"/>
    </row>
  </sheetData>
  <mergeCells count="2">
    <mergeCell ref="B1:D1"/>
    <mergeCell ref="A2:D2"/>
  </mergeCell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4097" r:id="rId3" name="CommandButton1">
          <controlPr defaultSize="0" autoFill="0" autoLine="0" r:id="rId4">
            <anchor moveWithCells="1">
              <from>
                <xdr:col>0</xdr:col>
                <xdr:colOff>0</xdr:colOff>
                <xdr:row>0</xdr:row>
                <xdr:rowOff>104775</xdr:rowOff>
              </from>
              <to>
                <xdr:col>0</xdr:col>
                <xdr:colOff>1028700</xdr:colOff>
                <xdr:row>0</xdr:row>
                <xdr:rowOff>390525</xdr:rowOff>
              </to>
            </anchor>
          </controlPr>
        </control>
      </mc:Choice>
      <mc:Fallback>
        <control shapeId="4097" r:id="rId3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FD5DB-0468-47C2-AA22-B67F13B56014}">
  <dimension ref="A1:BW57"/>
  <sheetViews>
    <sheetView workbookViewId="0">
      <selection activeCell="D70" sqref="D70"/>
    </sheetView>
  </sheetViews>
  <sheetFormatPr defaultRowHeight="15" x14ac:dyDescent="0.25"/>
  <cols>
    <col min="1" max="1" width="6" customWidth="1"/>
    <col min="2" max="2" width="55.5703125" customWidth="1"/>
    <col min="3" max="75" width="18.7109375" customWidth="1"/>
    <col min="257" max="257" width="6" customWidth="1"/>
    <col min="258" max="258" width="55.5703125" customWidth="1"/>
    <col min="259" max="331" width="18.7109375" customWidth="1"/>
    <col min="513" max="513" width="6" customWidth="1"/>
    <col min="514" max="514" width="55.5703125" customWidth="1"/>
    <col min="515" max="587" width="18.7109375" customWidth="1"/>
    <col min="769" max="769" width="6" customWidth="1"/>
    <col min="770" max="770" width="55.5703125" customWidth="1"/>
    <col min="771" max="843" width="18.7109375" customWidth="1"/>
    <col min="1025" max="1025" width="6" customWidth="1"/>
    <col min="1026" max="1026" width="55.5703125" customWidth="1"/>
    <col min="1027" max="1099" width="18.7109375" customWidth="1"/>
    <col min="1281" max="1281" width="6" customWidth="1"/>
    <col min="1282" max="1282" width="55.5703125" customWidth="1"/>
    <col min="1283" max="1355" width="18.7109375" customWidth="1"/>
    <col min="1537" max="1537" width="6" customWidth="1"/>
    <col min="1538" max="1538" width="55.5703125" customWidth="1"/>
    <col min="1539" max="1611" width="18.7109375" customWidth="1"/>
    <col min="1793" max="1793" width="6" customWidth="1"/>
    <col min="1794" max="1794" width="55.5703125" customWidth="1"/>
    <col min="1795" max="1867" width="18.7109375" customWidth="1"/>
    <col min="2049" max="2049" width="6" customWidth="1"/>
    <col min="2050" max="2050" width="55.5703125" customWidth="1"/>
    <col min="2051" max="2123" width="18.7109375" customWidth="1"/>
    <col min="2305" max="2305" width="6" customWidth="1"/>
    <col min="2306" max="2306" width="55.5703125" customWidth="1"/>
    <col min="2307" max="2379" width="18.7109375" customWidth="1"/>
    <col min="2561" max="2561" width="6" customWidth="1"/>
    <col min="2562" max="2562" width="55.5703125" customWidth="1"/>
    <col min="2563" max="2635" width="18.7109375" customWidth="1"/>
    <col min="2817" max="2817" width="6" customWidth="1"/>
    <col min="2818" max="2818" width="55.5703125" customWidth="1"/>
    <col min="2819" max="2891" width="18.7109375" customWidth="1"/>
    <col min="3073" max="3073" width="6" customWidth="1"/>
    <col min="3074" max="3074" width="55.5703125" customWidth="1"/>
    <col min="3075" max="3147" width="18.7109375" customWidth="1"/>
    <col min="3329" max="3329" width="6" customWidth="1"/>
    <col min="3330" max="3330" width="55.5703125" customWidth="1"/>
    <col min="3331" max="3403" width="18.7109375" customWidth="1"/>
    <col min="3585" max="3585" width="6" customWidth="1"/>
    <col min="3586" max="3586" width="55.5703125" customWidth="1"/>
    <col min="3587" max="3659" width="18.7109375" customWidth="1"/>
    <col min="3841" max="3841" width="6" customWidth="1"/>
    <col min="3842" max="3842" width="55.5703125" customWidth="1"/>
    <col min="3843" max="3915" width="18.7109375" customWidth="1"/>
    <col min="4097" max="4097" width="6" customWidth="1"/>
    <col min="4098" max="4098" width="55.5703125" customWidth="1"/>
    <col min="4099" max="4171" width="18.7109375" customWidth="1"/>
    <col min="4353" max="4353" width="6" customWidth="1"/>
    <col min="4354" max="4354" width="55.5703125" customWidth="1"/>
    <col min="4355" max="4427" width="18.7109375" customWidth="1"/>
    <col min="4609" max="4609" width="6" customWidth="1"/>
    <col min="4610" max="4610" width="55.5703125" customWidth="1"/>
    <col min="4611" max="4683" width="18.7109375" customWidth="1"/>
    <col min="4865" max="4865" width="6" customWidth="1"/>
    <col min="4866" max="4866" width="55.5703125" customWidth="1"/>
    <col min="4867" max="4939" width="18.7109375" customWidth="1"/>
    <col min="5121" max="5121" width="6" customWidth="1"/>
    <col min="5122" max="5122" width="55.5703125" customWidth="1"/>
    <col min="5123" max="5195" width="18.7109375" customWidth="1"/>
    <col min="5377" max="5377" width="6" customWidth="1"/>
    <col min="5378" max="5378" width="55.5703125" customWidth="1"/>
    <col min="5379" max="5451" width="18.7109375" customWidth="1"/>
    <col min="5633" max="5633" width="6" customWidth="1"/>
    <col min="5634" max="5634" width="55.5703125" customWidth="1"/>
    <col min="5635" max="5707" width="18.7109375" customWidth="1"/>
    <col min="5889" max="5889" width="6" customWidth="1"/>
    <col min="5890" max="5890" width="55.5703125" customWidth="1"/>
    <col min="5891" max="5963" width="18.7109375" customWidth="1"/>
    <col min="6145" max="6145" width="6" customWidth="1"/>
    <col min="6146" max="6146" width="55.5703125" customWidth="1"/>
    <col min="6147" max="6219" width="18.7109375" customWidth="1"/>
    <col min="6401" max="6401" width="6" customWidth="1"/>
    <col min="6402" max="6402" width="55.5703125" customWidth="1"/>
    <col min="6403" max="6475" width="18.7109375" customWidth="1"/>
    <col min="6657" max="6657" width="6" customWidth="1"/>
    <col min="6658" max="6658" width="55.5703125" customWidth="1"/>
    <col min="6659" max="6731" width="18.7109375" customWidth="1"/>
    <col min="6913" max="6913" width="6" customWidth="1"/>
    <col min="6914" max="6914" width="55.5703125" customWidth="1"/>
    <col min="6915" max="6987" width="18.7109375" customWidth="1"/>
    <col min="7169" max="7169" width="6" customWidth="1"/>
    <col min="7170" max="7170" width="55.5703125" customWidth="1"/>
    <col min="7171" max="7243" width="18.7109375" customWidth="1"/>
    <col min="7425" max="7425" width="6" customWidth="1"/>
    <col min="7426" max="7426" width="55.5703125" customWidth="1"/>
    <col min="7427" max="7499" width="18.7109375" customWidth="1"/>
    <col min="7681" max="7681" width="6" customWidth="1"/>
    <col min="7682" max="7682" width="55.5703125" customWidth="1"/>
    <col min="7683" max="7755" width="18.7109375" customWidth="1"/>
    <col min="7937" max="7937" width="6" customWidth="1"/>
    <col min="7938" max="7938" width="55.5703125" customWidth="1"/>
    <col min="7939" max="8011" width="18.7109375" customWidth="1"/>
    <col min="8193" max="8193" width="6" customWidth="1"/>
    <col min="8194" max="8194" width="55.5703125" customWidth="1"/>
    <col min="8195" max="8267" width="18.7109375" customWidth="1"/>
    <col min="8449" max="8449" width="6" customWidth="1"/>
    <col min="8450" max="8450" width="55.5703125" customWidth="1"/>
    <col min="8451" max="8523" width="18.7109375" customWidth="1"/>
    <col min="8705" max="8705" width="6" customWidth="1"/>
    <col min="8706" max="8706" width="55.5703125" customWidth="1"/>
    <col min="8707" max="8779" width="18.7109375" customWidth="1"/>
    <col min="8961" max="8961" width="6" customWidth="1"/>
    <col min="8962" max="8962" width="55.5703125" customWidth="1"/>
    <col min="8963" max="9035" width="18.7109375" customWidth="1"/>
    <col min="9217" max="9217" width="6" customWidth="1"/>
    <col min="9218" max="9218" width="55.5703125" customWidth="1"/>
    <col min="9219" max="9291" width="18.7109375" customWidth="1"/>
    <col min="9473" max="9473" width="6" customWidth="1"/>
    <col min="9474" max="9474" width="55.5703125" customWidth="1"/>
    <col min="9475" max="9547" width="18.7109375" customWidth="1"/>
    <col min="9729" max="9729" width="6" customWidth="1"/>
    <col min="9730" max="9730" width="55.5703125" customWidth="1"/>
    <col min="9731" max="9803" width="18.7109375" customWidth="1"/>
    <col min="9985" max="9985" width="6" customWidth="1"/>
    <col min="9986" max="9986" width="55.5703125" customWidth="1"/>
    <col min="9987" max="10059" width="18.7109375" customWidth="1"/>
    <col min="10241" max="10241" width="6" customWidth="1"/>
    <col min="10242" max="10242" width="55.5703125" customWidth="1"/>
    <col min="10243" max="10315" width="18.7109375" customWidth="1"/>
    <col min="10497" max="10497" width="6" customWidth="1"/>
    <col min="10498" max="10498" width="55.5703125" customWidth="1"/>
    <col min="10499" max="10571" width="18.7109375" customWidth="1"/>
    <col min="10753" max="10753" width="6" customWidth="1"/>
    <col min="10754" max="10754" width="55.5703125" customWidth="1"/>
    <col min="10755" max="10827" width="18.7109375" customWidth="1"/>
    <col min="11009" max="11009" width="6" customWidth="1"/>
    <col min="11010" max="11010" width="55.5703125" customWidth="1"/>
    <col min="11011" max="11083" width="18.7109375" customWidth="1"/>
    <col min="11265" max="11265" width="6" customWidth="1"/>
    <col min="11266" max="11266" width="55.5703125" customWidth="1"/>
    <col min="11267" max="11339" width="18.7109375" customWidth="1"/>
    <col min="11521" max="11521" width="6" customWidth="1"/>
    <col min="11522" max="11522" width="55.5703125" customWidth="1"/>
    <col min="11523" max="11595" width="18.7109375" customWidth="1"/>
    <col min="11777" max="11777" width="6" customWidth="1"/>
    <col min="11778" max="11778" width="55.5703125" customWidth="1"/>
    <col min="11779" max="11851" width="18.7109375" customWidth="1"/>
    <col min="12033" max="12033" width="6" customWidth="1"/>
    <col min="12034" max="12034" width="55.5703125" customWidth="1"/>
    <col min="12035" max="12107" width="18.7109375" customWidth="1"/>
    <col min="12289" max="12289" width="6" customWidth="1"/>
    <col min="12290" max="12290" width="55.5703125" customWidth="1"/>
    <col min="12291" max="12363" width="18.7109375" customWidth="1"/>
    <col min="12545" max="12545" width="6" customWidth="1"/>
    <col min="12546" max="12546" width="55.5703125" customWidth="1"/>
    <col min="12547" max="12619" width="18.7109375" customWidth="1"/>
    <col min="12801" max="12801" width="6" customWidth="1"/>
    <col min="12802" max="12802" width="55.5703125" customWidth="1"/>
    <col min="12803" max="12875" width="18.7109375" customWidth="1"/>
    <col min="13057" max="13057" width="6" customWidth="1"/>
    <col min="13058" max="13058" width="55.5703125" customWidth="1"/>
    <col min="13059" max="13131" width="18.7109375" customWidth="1"/>
    <col min="13313" max="13313" width="6" customWidth="1"/>
    <col min="13314" max="13314" width="55.5703125" customWidth="1"/>
    <col min="13315" max="13387" width="18.7109375" customWidth="1"/>
    <col min="13569" max="13569" width="6" customWidth="1"/>
    <col min="13570" max="13570" width="55.5703125" customWidth="1"/>
    <col min="13571" max="13643" width="18.7109375" customWidth="1"/>
    <col min="13825" max="13825" width="6" customWidth="1"/>
    <col min="13826" max="13826" width="55.5703125" customWidth="1"/>
    <col min="13827" max="13899" width="18.7109375" customWidth="1"/>
    <col min="14081" max="14081" width="6" customWidth="1"/>
    <col min="14082" max="14082" width="55.5703125" customWidth="1"/>
    <col min="14083" max="14155" width="18.7109375" customWidth="1"/>
    <col min="14337" max="14337" width="6" customWidth="1"/>
    <col min="14338" max="14338" width="55.5703125" customWidth="1"/>
    <col min="14339" max="14411" width="18.7109375" customWidth="1"/>
    <col min="14593" max="14593" width="6" customWidth="1"/>
    <col min="14594" max="14594" width="55.5703125" customWidth="1"/>
    <col min="14595" max="14667" width="18.7109375" customWidth="1"/>
    <col min="14849" max="14849" width="6" customWidth="1"/>
    <col min="14850" max="14850" width="55.5703125" customWidth="1"/>
    <col min="14851" max="14923" width="18.7109375" customWidth="1"/>
    <col min="15105" max="15105" width="6" customWidth="1"/>
    <col min="15106" max="15106" width="55.5703125" customWidth="1"/>
    <col min="15107" max="15179" width="18.7109375" customWidth="1"/>
    <col min="15361" max="15361" width="6" customWidth="1"/>
    <col min="15362" max="15362" width="55.5703125" customWidth="1"/>
    <col min="15363" max="15435" width="18.7109375" customWidth="1"/>
    <col min="15617" max="15617" width="6" customWidth="1"/>
    <col min="15618" max="15618" width="55.5703125" customWidth="1"/>
    <col min="15619" max="15691" width="18.7109375" customWidth="1"/>
    <col min="15873" max="15873" width="6" customWidth="1"/>
    <col min="15874" max="15874" width="55.5703125" customWidth="1"/>
    <col min="15875" max="15947" width="18.7109375" customWidth="1"/>
    <col min="16129" max="16129" width="6" customWidth="1"/>
    <col min="16130" max="16130" width="55.5703125" customWidth="1"/>
    <col min="16131" max="16203" width="18.7109375" customWidth="1"/>
  </cols>
  <sheetData>
    <row r="1" spans="1:75" ht="36.75" customHeight="1" x14ac:dyDescent="0.25">
      <c r="B1" s="103"/>
      <c r="C1" s="104"/>
      <c r="D1" s="104"/>
      <c r="E1" s="104"/>
      <c r="F1" s="104"/>
      <c r="G1" s="104"/>
      <c r="H1" s="104"/>
      <c r="I1" s="104"/>
      <c r="J1" s="104"/>
    </row>
    <row r="3" spans="1:75" x14ac:dyDescent="0.25">
      <c r="C3" s="80" t="s">
        <v>0</v>
      </c>
      <c r="D3" s="80"/>
      <c r="E3" s="80"/>
      <c r="F3" s="80"/>
    </row>
    <row r="4" spans="1:75" ht="18.75" x14ac:dyDescent="0.3">
      <c r="B4" s="1" t="s">
        <v>65</v>
      </c>
    </row>
    <row r="5" spans="1:75" ht="18.75" x14ac:dyDescent="0.3">
      <c r="B5" s="3"/>
      <c r="C5" s="3" t="s">
        <v>2</v>
      </c>
      <c r="D5" s="1">
        <v>2026</v>
      </c>
      <c r="G5" s="1"/>
    </row>
    <row r="6" spans="1:75" ht="18.75" x14ac:dyDescent="0.3">
      <c r="B6" s="1"/>
      <c r="G6" s="1"/>
    </row>
    <row r="7" spans="1:75" ht="12.75" customHeight="1" x14ac:dyDescent="0.25">
      <c r="A7" s="43"/>
      <c r="B7" s="105" t="s">
        <v>66</v>
      </c>
      <c r="C7" s="93">
        <v>1</v>
      </c>
      <c r="D7" s="94"/>
      <c r="E7" s="95"/>
      <c r="F7" s="93">
        <v>2</v>
      </c>
      <c r="G7" s="94"/>
      <c r="H7" s="95"/>
      <c r="I7" s="93">
        <v>3</v>
      </c>
      <c r="J7" s="94"/>
      <c r="K7" s="95"/>
      <c r="L7" s="93">
        <v>4</v>
      </c>
      <c r="M7" s="94"/>
      <c r="N7" s="95"/>
      <c r="O7" s="93">
        <v>5</v>
      </c>
      <c r="P7" s="94"/>
      <c r="Q7" s="95"/>
      <c r="R7" s="93">
        <v>6</v>
      </c>
      <c r="S7" s="94"/>
      <c r="T7" s="95"/>
      <c r="U7" s="93">
        <v>7</v>
      </c>
      <c r="V7" s="94"/>
      <c r="W7" s="95"/>
      <c r="X7" s="93">
        <v>8</v>
      </c>
      <c r="Y7" s="94"/>
      <c r="Z7" s="95"/>
      <c r="AA7" s="93">
        <v>9</v>
      </c>
      <c r="AB7" s="94"/>
      <c r="AC7" s="95"/>
      <c r="AD7" s="93">
        <v>10</v>
      </c>
      <c r="AE7" s="94"/>
      <c r="AF7" s="95"/>
      <c r="AG7" s="94">
        <v>11</v>
      </c>
      <c r="AH7" s="94"/>
      <c r="AI7" s="95"/>
      <c r="AJ7" s="93">
        <v>12</v>
      </c>
      <c r="AK7" s="94"/>
      <c r="AL7" s="95"/>
      <c r="AM7" s="93">
        <v>13</v>
      </c>
      <c r="AN7" s="94"/>
      <c r="AO7" s="95"/>
      <c r="AP7" s="93">
        <v>14</v>
      </c>
      <c r="AQ7" s="94"/>
      <c r="AR7" s="95"/>
      <c r="AS7" s="93">
        <v>15</v>
      </c>
      <c r="AT7" s="94"/>
      <c r="AU7" s="95"/>
      <c r="AV7" s="94">
        <v>16</v>
      </c>
      <c r="AW7" s="94"/>
      <c r="AX7" s="95"/>
      <c r="AY7" s="93">
        <v>17</v>
      </c>
      <c r="AZ7" s="94"/>
      <c r="BA7" s="95"/>
      <c r="BB7" s="93">
        <v>18</v>
      </c>
      <c r="BC7" s="94"/>
      <c r="BD7" s="95"/>
      <c r="BE7" s="93">
        <v>19</v>
      </c>
      <c r="BF7" s="94"/>
      <c r="BG7" s="95"/>
      <c r="BH7" s="93">
        <v>20</v>
      </c>
      <c r="BI7" s="94"/>
      <c r="BJ7" s="95"/>
      <c r="BK7" s="94">
        <v>50</v>
      </c>
      <c r="BL7" s="94"/>
      <c r="BM7" s="95"/>
      <c r="BN7" s="93">
        <v>60</v>
      </c>
      <c r="BO7" s="94"/>
      <c r="BP7" s="95"/>
      <c r="BQ7" s="93">
        <v>99</v>
      </c>
      <c r="BR7" s="94"/>
      <c r="BS7" s="94"/>
      <c r="BT7" s="96" t="s">
        <v>67</v>
      </c>
      <c r="BU7" s="98" t="s">
        <v>68</v>
      </c>
      <c r="BV7" s="87"/>
      <c r="BW7" s="99"/>
    </row>
    <row r="8" spans="1:75" s="45" customFormat="1" ht="58.5" customHeight="1" x14ac:dyDescent="0.25">
      <c r="A8" s="44"/>
      <c r="B8" s="106"/>
      <c r="C8" s="87" t="s">
        <v>69</v>
      </c>
      <c r="D8" s="87"/>
      <c r="E8" s="88"/>
      <c r="F8" s="89" t="s">
        <v>70</v>
      </c>
      <c r="G8" s="88"/>
      <c r="H8" s="90"/>
      <c r="I8" s="91" t="s">
        <v>71</v>
      </c>
      <c r="J8" s="92"/>
      <c r="K8" s="86"/>
      <c r="L8" s="84" t="s">
        <v>72</v>
      </c>
      <c r="M8" s="85"/>
      <c r="N8" s="86"/>
      <c r="O8" s="84" t="s">
        <v>73</v>
      </c>
      <c r="P8" s="85"/>
      <c r="Q8" s="86"/>
      <c r="R8" s="87" t="s">
        <v>74</v>
      </c>
      <c r="S8" s="87"/>
      <c r="T8" s="88"/>
      <c r="U8" s="89" t="s">
        <v>75</v>
      </c>
      <c r="V8" s="88"/>
      <c r="W8" s="90"/>
      <c r="X8" s="91" t="s">
        <v>76</v>
      </c>
      <c r="Y8" s="92"/>
      <c r="Z8" s="86"/>
      <c r="AA8" s="84" t="s">
        <v>77</v>
      </c>
      <c r="AB8" s="85"/>
      <c r="AC8" s="86"/>
      <c r="AD8" s="84" t="s">
        <v>78</v>
      </c>
      <c r="AE8" s="85"/>
      <c r="AF8" s="86"/>
      <c r="AG8" s="87" t="s">
        <v>79</v>
      </c>
      <c r="AH8" s="87"/>
      <c r="AI8" s="88"/>
      <c r="AJ8" s="89" t="s">
        <v>80</v>
      </c>
      <c r="AK8" s="88"/>
      <c r="AL8" s="90"/>
      <c r="AM8" s="91" t="s">
        <v>81</v>
      </c>
      <c r="AN8" s="92"/>
      <c r="AO8" s="86"/>
      <c r="AP8" s="84" t="s">
        <v>82</v>
      </c>
      <c r="AQ8" s="85"/>
      <c r="AR8" s="86"/>
      <c r="AS8" s="84" t="s">
        <v>83</v>
      </c>
      <c r="AT8" s="85"/>
      <c r="AU8" s="86"/>
      <c r="AV8" s="87" t="s">
        <v>84</v>
      </c>
      <c r="AW8" s="87"/>
      <c r="AX8" s="88"/>
      <c r="AY8" s="89" t="s">
        <v>85</v>
      </c>
      <c r="AZ8" s="88"/>
      <c r="BA8" s="90"/>
      <c r="BB8" s="91" t="s">
        <v>86</v>
      </c>
      <c r="BC8" s="92"/>
      <c r="BD8" s="86"/>
      <c r="BE8" s="84" t="s">
        <v>87</v>
      </c>
      <c r="BF8" s="85"/>
      <c r="BG8" s="86"/>
      <c r="BH8" s="84" t="s">
        <v>88</v>
      </c>
      <c r="BI8" s="85"/>
      <c r="BJ8" s="86"/>
      <c r="BK8" s="87" t="s">
        <v>89</v>
      </c>
      <c r="BL8" s="87"/>
      <c r="BM8" s="88"/>
      <c r="BN8" s="89" t="s">
        <v>90</v>
      </c>
      <c r="BO8" s="88"/>
      <c r="BP8" s="90"/>
      <c r="BQ8" s="91" t="s">
        <v>91</v>
      </c>
      <c r="BR8" s="92"/>
      <c r="BS8" s="85"/>
      <c r="BT8" s="97"/>
      <c r="BU8" s="100"/>
      <c r="BV8" s="101"/>
      <c r="BW8" s="102"/>
    </row>
    <row r="9" spans="1:75" s="45" customFormat="1" ht="11.25" customHeight="1" x14ac:dyDescent="0.25">
      <c r="A9" s="44"/>
      <c r="B9" s="46"/>
      <c r="C9" s="81" t="s">
        <v>92</v>
      </c>
      <c r="D9" s="82"/>
      <c r="E9" s="47" t="s">
        <v>93</v>
      </c>
      <c r="F9" s="81" t="s">
        <v>92</v>
      </c>
      <c r="G9" s="82"/>
      <c r="H9" s="48" t="s">
        <v>93</v>
      </c>
      <c r="I9" s="81" t="s">
        <v>92</v>
      </c>
      <c r="J9" s="82"/>
      <c r="K9" s="49" t="s">
        <v>93</v>
      </c>
      <c r="L9" s="81" t="s">
        <v>92</v>
      </c>
      <c r="M9" s="82"/>
      <c r="N9" s="49" t="s">
        <v>93</v>
      </c>
      <c r="O9" s="81" t="s">
        <v>92</v>
      </c>
      <c r="P9" s="82"/>
      <c r="Q9" s="49" t="s">
        <v>93</v>
      </c>
      <c r="R9" s="83" t="s">
        <v>92</v>
      </c>
      <c r="S9" s="82"/>
      <c r="T9" s="47" t="s">
        <v>93</v>
      </c>
      <c r="U9" s="81" t="s">
        <v>92</v>
      </c>
      <c r="V9" s="82"/>
      <c r="W9" s="48" t="s">
        <v>93</v>
      </c>
      <c r="X9" s="81" t="s">
        <v>92</v>
      </c>
      <c r="Y9" s="82"/>
      <c r="Z9" s="49" t="s">
        <v>93</v>
      </c>
      <c r="AA9" s="81" t="s">
        <v>92</v>
      </c>
      <c r="AB9" s="82"/>
      <c r="AC9" s="49" t="s">
        <v>93</v>
      </c>
      <c r="AD9" s="81" t="s">
        <v>92</v>
      </c>
      <c r="AE9" s="82"/>
      <c r="AF9" s="49" t="s">
        <v>93</v>
      </c>
      <c r="AG9" s="83" t="s">
        <v>92</v>
      </c>
      <c r="AH9" s="82"/>
      <c r="AI9" s="47" t="s">
        <v>93</v>
      </c>
      <c r="AJ9" s="81" t="s">
        <v>92</v>
      </c>
      <c r="AK9" s="82"/>
      <c r="AL9" s="48" t="s">
        <v>93</v>
      </c>
      <c r="AM9" s="81" t="s">
        <v>92</v>
      </c>
      <c r="AN9" s="82"/>
      <c r="AO9" s="49" t="s">
        <v>93</v>
      </c>
      <c r="AP9" s="81" t="s">
        <v>92</v>
      </c>
      <c r="AQ9" s="82"/>
      <c r="AR9" s="49" t="s">
        <v>93</v>
      </c>
      <c r="AS9" s="81" t="s">
        <v>92</v>
      </c>
      <c r="AT9" s="82"/>
      <c r="AU9" s="49" t="s">
        <v>93</v>
      </c>
      <c r="AV9" s="83" t="s">
        <v>92</v>
      </c>
      <c r="AW9" s="82"/>
      <c r="AX9" s="47" t="s">
        <v>93</v>
      </c>
      <c r="AY9" s="81" t="s">
        <v>92</v>
      </c>
      <c r="AZ9" s="82"/>
      <c r="BA9" s="48" t="s">
        <v>93</v>
      </c>
      <c r="BB9" s="81" t="s">
        <v>92</v>
      </c>
      <c r="BC9" s="82"/>
      <c r="BD9" s="49" t="s">
        <v>93</v>
      </c>
      <c r="BE9" s="81" t="s">
        <v>92</v>
      </c>
      <c r="BF9" s="82"/>
      <c r="BG9" s="49" t="s">
        <v>93</v>
      </c>
      <c r="BH9" s="81" t="s">
        <v>92</v>
      </c>
      <c r="BI9" s="82"/>
      <c r="BJ9" s="49" t="s">
        <v>93</v>
      </c>
      <c r="BK9" s="83" t="s">
        <v>92</v>
      </c>
      <c r="BL9" s="82"/>
      <c r="BM9" s="47" t="s">
        <v>93</v>
      </c>
      <c r="BN9" s="81" t="s">
        <v>92</v>
      </c>
      <c r="BO9" s="82"/>
      <c r="BP9" s="48" t="s">
        <v>93</v>
      </c>
      <c r="BQ9" s="81" t="s">
        <v>92</v>
      </c>
      <c r="BR9" s="82"/>
      <c r="BS9" s="49" t="s">
        <v>93</v>
      </c>
      <c r="BT9" s="50" t="s">
        <v>92</v>
      </c>
      <c r="BU9" s="81" t="s">
        <v>92</v>
      </c>
      <c r="BV9" s="82"/>
      <c r="BW9" s="49" t="s">
        <v>93</v>
      </c>
    </row>
    <row r="10" spans="1:75" s="45" customFormat="1" ht="39" customHeight="1" x14ac:dyDescent="0.25">
      <c r="A10" s="8"/>
      <c r="B10" s="46"/>
      <c r="C10" s="51"/>
      <c r="D10" s="52" t="s">
        <v>94</v>
      </c>
      <c r="E10" s="53"/>
      <c r="F10" s="54"/>
      <c r="G10" s="52" t="s">
        <v>94</v>
      </c>
      <c r="H10" s="55"/>
      <c r="I10" s="54"/>
      <c r="J10" s="56" t="s">
        <v>94</v>
      </c>
      <c r="K10" s="53"/>
      <c r="L10" s="57"/>
      <c r="M10" s="56" t="s">
        <v>94</v>
      </c>
      <c r="N10" s="53"/>
      <c r="O10" s="54"/>
      <c r="P10" s="56" t="s">
        <v>94</v>
      </c>
      <c r="Q10" s="53"/>
      <c r="R10" s="51"/>
      <c r="S10" s="52" t="s">
        <v>94</v>
      </c>
      <c r="T10" s="53"/>
      <c r="U10" s="54"/>
      <c r="V10" s="52" t="s">
        <v>94</v>
      </c>
      <c r="W10" s="55"/>
      <c r="X10" s="54"/>
      <c r="Y10" s="56" t="s">
        <v>94</v>
      </c>
      <c r="Z10" s="53"/>
      <c r="AA10" s="57"/>
      <c r="AB10" s="56" t="s">
        <v>94</v>
      </c>
      <c r="AC10" s="53"/>
      <c r="AD10" s="54"/>
      <c r="AE10" s="56" t="s">
        <v>94</v>
      </c>
      <c r="AF10" s="53"/>
      <c r="AG10" s="51"/>
      <c r="AH10" s="52" t="s">
        <v>94</v>
      </c>
      <c r="AI10" s="53"/>
      <c r="AJ10" s="54"/>
      <c r="AK10" s="52" t="s">
        <v>94</v>
      </c>
      <c r="AL10" s="55"/>
      <c r="AM10" s="54"/>
      <c r="AN10" s="56" t="s">
        <v>94</v>
      </c>
      <c r="AO10" s="53"/>
      <c r="AP10" s="57"/>
      <c r="AQ10" s="56" t="s">
        <v>94</v>
      </c>
      <c r="AR10" s="53"/>
      <c r="AS10" s="54"/>
      <c r="AT10" s="56" t="s">
        <v>94</v>
      </c>
      <c r="AU10" s="53"/>
      <c r="AV10" s="51"/>
      <c r="AW10" s="52" t="s">
        <v>94</v>
      </c>
      <c r="AX10" s="53"/>
      <c r="AY10" s="54"/>
      <c r="AZ10" s="52" t="s">
        <v>94</v>
      </c>
      <c r="BA10" s="55"/>
      <c r="BB10" s="54"/>
      <c r="BC10" s="56" t="s">
        <v>94</v>
      </c>
      <c r="BD10" s="53"/>
      <c r="BE10" s="57"/>
      <c r="BF10" s="56" t="s">
        <v>94</v>
      </c>
      <c r="BG10" s="53"/>
      <c r="BH10" s="54"/>
      <c r="BI10" s="56" t="s">
        <v>94</v>
      </c>
      <c r="BJ10" s="53"/>
      <c r="BK10" s="51"/>
      <c r="BL10" s="52" t="s">
        <v>94</v>
      </c>
      <c r="BM10" s="53"/>
      <c r="BN10" s="54"/>
      <c r="BO10" s="52" t="s">
        <v>94</v>
      </c>
      <c r="BP10" s="55"/>
      <c r="BQ10" s="54"/>
      <c r="BR10" s="56" t="s">
        <v>94</v>
      </c>
      <c r="BS10" s="53"/>
      <c r="BT10" s="57"/>
      <c r="BU10" s="54"/>
      <c r="BV10" s="56" t="s">
        <v>94</v>
      </c>
      <c r="BW10" s="53"/>
    </row>
    <row r="11" spans="1:75" s="2" customFormat="1" ht="11.25" customHeight="1" x14ac:dyDescent="0.25">
      <c r="A11" s="58"/>
      <c r="B11" s="59"/>
      <c r="C11" s="60"/>
      <c r="D11" s="60"/>
      <c r="E11" s="60"/>
      <c r="F11" s="60"/>
      <c r="G11" s="60"/>
      <c r="H11" s="60"/>
      <c r="I11" s="60"/>
      <c r="J11" s="60"/>
      <c r="K11" s="61"/>
      <c r="L11" s="60"/>
      <c r="M11" s="60"/>
      <c r="N11" s="61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1"/>
      <c r="AA11" s="60"/>
      <c r="AB11" s="60"/>
      <c r="AC11" s="61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1"/>
      <c r="AP11" s="60"/>
      <c r="AQ11" s="60"/>
      <c r="AR11" s="61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1"/>
      <c r="BE11" s="60"/>
      <c r="BF11" s="60"/>
      <c r="BG11" s="61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1"/>
      <c r="BT11" s="60"/>
      <c r="BU11" s="60"/>
      <c r="BV11" s="60"/>
      <c r="BW11" s="60"/>
    </row>
    <row r="12" spans="1:75" s="2" customFormat="1" ht="11.25" customHeight="1" x14ac:dyDescent="0.25">
      <c r="A12" s="58"/>
      <c r="B12" s="32" t="s">
        <v>95</v>
      </c>
      <c r="C12" s="60"/>
      <c r="D12" s="60"/>
      <c r="E12" s="60"/>
      <c r="F12" s="60"/>
      <c r="G12" s="60"/>
      <c r="H12" s="60"/>
      <c r="I12" s="60"/>
      <c r="J12" s="60"/>
      <c r="K12" s="61"/>
      <c r="L12" s="60"/>
      <c r="M12" s="60"/>
      <c r="N12" s="61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1"/>
      <c r="AA12" s="60"/>
      <c r="AB12" s="60"/>
      <c r="AC12" s="61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1"/>
      <c r="AP12" s="60"/>
      <c r="AQ12" s="60"/>
      <c r="AR12" s="61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1"/>
      <c r="BE12" s="60"/>
      <c r="BF12" s="60"/>
      <c r="BG12" s="61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1"/>
      <c r="BT12" s="62">
        <v>0</v>
      </c>
      <c r="BU12" s="60">
        <v>0</v>
      </c>
      <c r="BV12" s="60"/>
      <c r="BW12" s="60"/>
    </row>
    <row r="13" spans="1:75" s="2" customFormat="1" ht="11.25" customHeight="1" x14ac:dyDescent="0.25">
      <c r="A13" s="58"/>
      <c r="B13" s="32"/>
      <c r="C13" s="60"/>
      <c r="D13" s="60"/>
      <c r="E13" s="60"/>
      <c r="F13" s="60"/>
      <c r="G13" s="60"/>
      <c r="H13" s="60"/>
      <c r="I13" s="60"/>
      <c r="J13" s="60"/>
      <c r="K13" s="61"/>
      <c r="L13" s="60"/>
      <c r="M13" s="60"/>
      <c r="N13" s="61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1"/>
      <c r="AA13" s="60"/>
      <c r="AB13" s="60"/>
      <c r="AC13" s="61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1"/>
      <c r="AP13" s="60"/>
      <c r="AQ13" s="60"/>
      <c r="AR13" s="61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1"/>
      <c r="BE13" s="60"/>
      <c r="BF13" s="60"/>
      <c r="BG13" s="61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1"/>
      <c r="BT13" s="60"/>
      <c r="BU13" s="60"/>
      <c r="BV13" s="60"/>
      <c r="BW13" s="60"/>
    </row>
    <row r="14" spans="1:75" x14ac:dyDescent="0.25">
      <c r="A14" s="16"/>
      <c r="B14" s="14" t="s">
        <v>96</v>
      </c>
      <c r="C14" s="17"/>
      <c r="D14" s="12"/>
      <c r="E14" s="12"/>
      <c r="F14" s="12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17"/>
      <c r="S14" s="12"/>
      <c r="T14" s="12"/>
      <c r="U14" s="12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17"/>
      <c r="AH14" s="12"/>
      <c r="AI14" s="12"/>
      <c r="AJ14" s="12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17"/>
      <c r="AW14" s="12"/>
      <c r="AX14" s="12"/>
      <c r="AY14" s="12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17"/>
      <c r="BL14" s="12"/>
      <c r="BM14" s="12"/>
      <c r="BN14" s="12"/>
      <c r="BO14" s="58"/>
      <c r="BP14" s="58"/>
      <c r="BQ14" s="58"/>
      <c r="BR14" s="58"/>
      <c r="BS14" s="58"/>
      <c r="BT14" s="58"/>
      <c r="BU14" s="58"/>
      <c r="BV14" s="58"/>
      <c r="BW14" s="58"/>
    </row>
    <row r="15" spans="1:75" x14ac:dyDescent="0.25">
      <c r="A15" s="59">
        <v>101</v>
      </c>
      <c r="B15" s="63" t="s">
        <v>97</v>
      </c>
      <c r="C15" s="62">
        <v>90649541.150000006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  <c r="I15" s="62">
        <v>41754864.780000001</v>
      </c>
      <c r="J15" s="62">
        <v>0</v>
      </c>
      <c r="K15" s="62">
        <v>0</v>
      </c>
      <c r="L15" s="62">
        <v>23671936</v>
      </c>
      <c r="M15" s="62">
        <v>0</v>
      </c>
      <c r="N15" s="62">
        <v>0</v>
      </c>
      <c r="O15" s="62">
        <v>8895526.6799999997</v>
      </c>
      <c r="P15" s="62">
        <v>0</v>
      </c>
      <c r="Q15" s="62">
        <v>0</v>
      </c>
      <c r="R15" s="62">
        <v>516499.87</v>
      </c>
      <c r="S15" s="62">
        <v>0</v>
      </c>
      <c r="T15" s="62">
        <v>0</v>
      </c>
      <c r="U15" s="62">
        <v>3191466.61</v>
      </c>
      <c r="V15" s="62">
        <v>0</v>
      </c>
      <c r="W15" s="62">
        <v>0</v>
      </c>
      <c r="X15" s="62">
        <v>2142810.7599999998</v>
      </c>
      <c r="Y15" s="62">
        <v>0</v>
      </c>
      <c r="Z15" s="62">
        <v>0</v>
      </c>
      <c r="AA15" s="62">
        <v>2678008.79</v>
      </c>
      <c r="AB15" s="62">
        <v>0</v>
      </c>
      <c r="AC15" s="62">
        <v>0</v>
      </c>
      <c r="AD15" s="62">
        <v>5737905.9199999999</v>
      </c>
      <c r="AE15" s="62">
        <v>0</v>
      </c>
      <c r="AF15" s="62">
        <v>0</v>
      </c>
      <c r="AG15" s="62">
        <v>1131188.43</v>
      </c>
      <c r="AH15" s="62">
        <v>0</v>
      </c>
      <c r="AI15" s="62">
        <v>0</v>
      </c>
      <c r="AJ15" s="62">
        <v>35443639.32</v>
      </c>
      <c r="AK15" s="62">
        <v>0</v>
      </c>
      <c r="AL15" s="62">
        <v>0</v>
      </c>
      <c r="AM15" s="62">
        <v>32544.21</v>
      </c>
      <c r="AN15" s="62">
        <v>0</v>
      </c>
      <c r="AO15" s="62">
        <v>0</v>
      </c>
      <c r="AP15" s="62">
        <v>4541551.16</v>
      </c>
      <c r="AQ15" s="62">
        <v>0</v>
      </c>
      <c r="AR15" s="62">
        <v>0</v>
      </c>
      <c r="AS15" s="62">
        <v>255827.21</v>
      </c>
      <c r="AT15" s="62">
        <v>0</v>
      </c>
      <c r="AU15" s="62">
        <v>0</v>
      </c>
      <c r="AV15" s="62">
        <v>0</v>
      </c>
      <c r="AW15" s="62">
        <v>0</v>
      </c>
      <c r="AX15" s="62">
        <v>0</v>
      </c>
      <c r="AY15" s="62">
        <v>713739.23</v>
      </c>
      <c r="AZ15" s="62">
        <v>0</v>
      </c>
      <c r="BA15" s="62">
        <v>0</v>
      </c>
      <c r="BB15" s="62">
        <v>0</v>
      </c>
      <c r="BC15" s="62">
        <v>0</v>
      </c>
      <c r="BD15" s="62">
        <v>0</v>
      </c>
      <c r="BE15" s="62">
        <v>0</v>
      </c>
      <c r="BF15" s="62">
        <v>0</v>
      </c>
      <c r="BG15" s="62">
        <v>0</v>
      </c>
      <c r="BH15" s="62">
        <v>0</v>
      </c>
      <c r="BI15" s="62">
        <v>0</v>
      </c>
      <c r="BJ15" s="62">
        <v>0</v>
      </c>
      <c r="BK15" s="62">
        <v>0</v>
      </c>
      <c r="BL15" s="62">
        <v>0</v>
      </c>
      <c r="BM15" s="62">
        <v>0</v>
      </c>
      <c r="BN15" s="62">
        <v>0</v>
      </c>
      <c r="BO15" s="62">
        <v>0</v>
      </c>
      <c r="BP15" s="62">
        <v>0</v>
      </c>
      <c r="BQ15" s="62">
        <v>0</v>
      </c>
      <c r="BR15" s="62">
        <v>0</v>
      </c>
      <c r="BS15" s="62">
        <v>0</v>
      </c>
      <c r="BT15" s="62"/>
      <c r="BU15" s="64">
        <f>+C15+F15+I15+L15+O15+R15+U15+X15+AA15+AD15+AG15+AJ15+AM15+AP15+AS15+AV15+AY15+BB15+BE15+BH15+BK15+BN15+BQ15</f>
        <v>221357050.12</v>
      </c>
      <c r="BV15" s="64">
        <f t="shared" ref="BV15:BW24" si="0">+D15+G15+J15+M15+P15+S15+V15+Y15+AB15+AE15+AH15+AK15+AN15+AQ15+AT15+AW15+AZ15+BC15+BF15+BI15+BL15+BO15+BR15</f>
        <v>0</v>
      </c>
      <c r="BW15" s="64">
        <f t="shared" si="0"/>
        <v>0</v>
      </c>
    </row>
    <row r="16" spans="1:75" x14ac:dyDescent="0.25">
      <c r="A16" s="59">
        <f>A15 + 1</f>
        <v>102</v>
      </c>
      <c r="B16" s="63" t="s">
        <v>98</v>
      </c>
      <c r="C16" s="62">
        <v>13728065.039999999</v>
      </c>
      <c r="D16" s="62">
        <v>0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0</v>
      </c>
      <c r="R16" s="62">
        <v>0</v>
      </c>
      <c r="S16" s="62">
        <v>0</v>
      </c>
      <c r="T16" s="62">
        <v>0</v>
      </c>
      <c r="U16" s="62">
        <v>0</v>
      </c>
      <c r="V16" s="62">
        <v>0</v>
      </c>
      <c r="W16" s="62">
        <v>0</v>
      </c>
      <c r="X16" s="62">
        <v>0</v>
      </c>
      <c r="Y16" s="62">
        <v>0</v>
      </c>
      <c r="Z16" s="62">
        <v>0</v>
      </c>
      <c r="AA16" s="62">
        <v>1000</v>
      </c>
      <c r="AB16" s="62">
        <v>0</v>
      </c>
      <c r="AC16" s="62">
        <v>0</v>
      </c>
      <c r="AD16" s="62">
        <v>0</v>
      </c>
      <c r="AE16" s="62">
        <v>0</v>
      </c>
      <c r="AF16" s="62">
        <v>0</v>
      </c>
      <c r="AG16" s="62">
        <v>0</v>
      </c>
      <c r="AH16" s="62">
        <v>0</v>
      </c>
      <c r="AI16" s="62">
        <v>0</v>
      </c>
      <c r="AJ16" s="62">
        <v>15000</v>
      </c>
      <c r="AK16" s="62">
        <v>0</v>
      </c>
      <c r="AL16" s="62">
        <v>0</v>
      </c>
      <c r="AM16" s="62">
        <v>0</v>
      </c>
      <c r="AN16" s="62">
        <v>0</v>
      </c>
      <c r="AO16" s="62">
        <v>0</v>
      </c>
      <c r="AP16" s="62">
        <v>0</v>
      </c>
      <c r="AQ16" s="62">
        <v>0</v>
      </c>
      <c r="AR16" s="62">
        <v>0</v>
      </c>
      <c r="AS16" s="62">
        <v>0</v>
      </c>
      <c r="AT16" s="62">
        <v>0</v>
      </c>
      <c r="AU16" s="62">
        <v>0</v>
      </c>
      <c r="AV16" s="62">
        <v>0</v>
      </c>
      <c r="AW16" s="62">
        <v>0</v>
      </c>
      <c r="AX16" s="62">
        <v>0</v>
      </c>
      <c r="AY16" s="62">
        <v>0</v>
      </c>
      <c r="AZ16" s="62">
        <v>0</v>
      </c>
      <c r="BA16" s="62">
        <v>0</v>
      </c>
      <c r="BB16" s="62">
        <v>0</v>
      </c>
      <c r="BC16" s="62">
        <v>0</v>
      </c>
      <c r="BD16" s="62">
        <v>0</v>
      </c>
      <c r="BE16" s="62">
        <v>0</v>
      </c>
      <c r="BF16" s="62">
        <v>0</v>
      </c>
      <c r="BG16" s="62">
        <v>0</v>
      </c>
      <c r="BH16" s="62">
        <v>0</v>
      </c>
      <c r="BI16" s="62">
        <v>0</v>
      </c>
      <c r="BJ16" s="62">
        <v>0</v>
      </c>
      <c r="BK16" s="62">
        <v>0</v>
      </c>
      <c r="BL16" s="62">
        <v>0</v>
      </c>
      <c r="BM16" s="62">
        <v>0</v>
      </c>
      <c r="BN16" s="62">
        <v>0</v>
      </c>
      <c r="BO16" s="62">
        <v>0</v>
      </c>
      <c r="BP16" s="62">
        <v>0</v>
      </c>
      <c r="BQ16" s="62">
        <v>0</v>
      </c>
      <c r="BR16" s="62">
        <v>0</v>
      </c>
      <c r="BS16" s="62">
        <v>0</v>
      </c>
      <c r="BT16" s="62"/>
      <c r="BU16" s="64">
        <f t="shared" ref="BU16:BU24" si="1">+C16+F16+I16+L16+O16+R16+U16+X16+AA16+AD16+AG16+AJ16+AM16+AP16+AS16+AV16+AY16+BB16+BE16+BH16+BK16+BN16+BQ16</f>
        <v>13744065.039999999</v>
      </c>
      <c r="BV16" s="64">
        <f t="shared" si="0"/>
        <v>0</v>
      </c>
      <c r="BW16" s="64">
        <f t="shared" si="0"/>
        <v>0</v>
      </c>
    </row>
    <row r="17" spans="1:75" x14ac:dyDescent="0.25">
      <c r="A17" s="59">
        <f t="shared" ref="A17:A24" si="2">A16 + 1</f>
        <v>103</v>
      </c>
      <c r="B17" s="63" t="s">
        <v>99</v>
      </c>
      <c r="C17" s="62">
        <v>27610923.18</v>
      </c>
      <c r="D17" s="62">
        <v>0</v>
      </c>
      <c r="E17" s="62">
        <v>0</v>
      </c>
      <c r="F17" s="62">
        <v>35100</v>
      </c>
      <c r="G17" s="62">
        <v>0</v>
      </c>
      <c r="H17" s="62">
        <v>0</v>
      </c>
      <c r="I17" s="62">
        <v>11796900</v>
      </c>
      <c r="J17" s="62">
        <v>0</v>
      </c>
      <c r="K17" s="62">
        <v>0</v>
      </c>
      <c r="L17" s="62">
        <v>33448655</v>
      </c>
      <c r="M17" s="62">
        <v>0</v>
      </c>
      <c r="N17" s="62">
        <v>0</v>
      </c>
      <c r="O17" s="62">
        <v>8432692.7599999998</v>
      </c>
      <c r="P17" s="62">
        <v>0</v>
      </c>
      <c r="Q17" s="62">
        <v>0</v>
      </c>
      <c r="R17" s="62">
        <v>1450730</v>
      </c>
      <c r="S17" s="62">
        <v>0</v>
      </c>
      <c r="T17" s="62">
        <v>0</v>
      </c>
      <c r="U17" s="62">
        <v>6670900</v>
      </c>
      <c r="V17" s="62">
        <v>0</v>
      </c>
      <c r="W17" s="62">
        <v>0</v>
      </c>
      <c r="X17" s="62">
        <v>423100</v>
      </c>
      <c r="Y17" s="62">
        <v>0</v>
      </c>
      <c r="Z17" s="62">
        <v>0</v>
      </c>
      <c r="AA17" s="62">
        <v>185910552</v>
      </c>
      <c r="AB17" s="62">
        <v>0</v>
      </c>
      <c r="AC17" s="62">
        <v>0</v>
      </c>
      <c r="AD17" s="62">
        <v>26469423</v>
      </c>
      <c r="AE17" s="62">
        <v>0</v>
      </c>
      <c r="AF17" s="62">
        <v>0</v>
      </c>
      <c r="AG17" s="62">
        <v>360000</v>
      </c>
      <c r="AH17" s="62">
        <v>0</v>
      </c>
      <c r="AI17" s="62">
        <v>0</v>
      </c>
      <c r="AJ17" s="62">
        <v>41648474</v>
      </c>
      <c r="AK17" s="62">
        <v>0</v>
      </c>
      <c r="AL17" s="62">
        <v>0</v>
      </c>
      <c r="AM17" s="62">
        <v>705768</v>
      </c>
      <c r="AN17" s="62">
        <v>0</v>
      </c>
      <c r="AO17" s="62">
        <v>0</v>
      </c>
      <c r="AP17" s="62">
        <v>6887700</v>
      </c>
      <c r="AQ17" s="62">
        <v>0</v>
      </c>
      <c r="AR17" s="62">
        <v>0</v>
      </c>
      <c r="AS17" s="62">
        <v>741400</v>
      </c>
      <c r="AT17" s="62">
        <v>0</v>
      </c>
      <c r="AU17" s="62">
        <v>0</v>
      </c>
      <c r="AV17" s="62">
        <v>0</v>
      </c>
      <c r="AW17" s="62">
        <v>0</v>
      </c>
      <c r="AX17" s="62">
        <v>0</v>
      </c>
      <c r="AY17" s="62">
        <v>33600</v>
      </c>
      <c r="AZ17" s="62">
        <v>0</v>
      </c>
      <c r="BA17" s="62">
        <v>0</v>
      </c>
      <c r="BB17" s="62">
        <v>0</v>
      </c>
      <c r="BC17" s="62">
        <v>0</v>
      </c>
      <c r="BD17" s="62">
        <v>0</v>
      </c>
      <c r="BE17" s="62">
        <v>0</v>
      </c>
      <c r="BF17" s="62">
        <v>0</v>
      </c>
      <c r="BG17" s="62">
        <v>0</v>
      </c>
      <c r="BH17" s="62">
        <v>0</v>
      </c>
      <c r="BI17" s="62">
        <v>0</v>
      </c>
      <c r="BJ17" s="62">
        <v>0</v>
      </c>
      <c r="BK17" s="62">
        <v>0</v>
      </c>
      <c r="BL17" s="62">
        <v>0</v>
      </c>
      <c r="BM17" s="62">
        <v>0</v>
      </c>
      <c r="BN17" s="62">
        <v>0</v>
      </c>
      <c r="BO17" s="62">
        <v>0</v>
      </c>
      <c r="BP17" s="62">
        <v>0</v>
      </c>
      <c r="BQ17" s="62">
        <v>0</v>
      </c>
      <c r="BR17" s="62">
        <v>0</v>
      </c>
      <c r="BS17" s="62">
        <v>0</v>
      </c>
      <c r="BT17" s="62"/>
      <c r="BU17" s="64">
        <f t="shared" si="1"/>
        <v>352625917.94</v>
      </c>
      <c r="BV17" s="64">
        <f t="shared" si="0"/>
        <v>0</v>
      </c>
      <c r="BW17" s="64">
        <f t="shared" si="0"/>
        <v>0</v>
      </c>
    </row>
    <row r="18" spans="1:75" x14ac:dyDescent="0.25">
      <c r="A18" s="59">
        <f t="shared" si="2"/>
        <v>104</v>
      </c>
      <c r="B18" s="63" t="s">
        <v>21</v>
      </c>
      <c r="C18" s="62">
        <v>902600.87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50000</v>
      </c>
      <c r="J18" s="62">
        <v>0</v>
      </c>
      <c r="K18" s="62">
        <v>0</v>
      </c>
      <c r="L18" s="62">
        <v>3443595</v>
      </c>
      <c r="M18" s="62">
        <v>0</v>
      </c>
      <c r="N18" s="62">
        <v>0</v>
      </c>
      <c r="O18" s="62">
        <v>2160100</v>
      </c>
      <c r="P18" s="62">
        <v>0</v>
      </c>
      <c r="Q18" s="62">
        <v>0</v>
      </c>
      <c r="R18" s="62">
        <v>120000</v>
      </c>
      <c r="S18" s="62">
        <v>0</v>
      </c>
      <c r="T18" s="62">
        <v>0</v>
      </c>
      <c r="U18" s="62">
        <v>100000</v>
      </c>
      <c r="V18" s="62">
        <v>0</v>
      </c>
      <c r="W18" s="62">
        <v>0</v>
      </c>
      <c r="X18" s="62">
        <v>0</v>
      </c>
      <c r="Y18" s="62">
        <v>0</v>
      </c>
      <c r="Z18" s="62">
        <v>0</v>
      </c>
      <c r="AA18" s="62">
        <v>31500</v>
      </c>
      <c r="AB18" s="62">
        <v>0</v>
      </c>
      <c r="AC18" s="62">
        <v>0</v>
      </c>
      <c r="AD18" s="62">
        <v>25752844.98</v>
      </c>
      <c r="AE18" s="62">
        <v>0</v>
      </c>
      <c r="AF18" s="62">
        <v>0</v>
      </c>
      <c r="AG18" s="62">
        <v>1050000</v>
      </c>
      <c r="AH18" s="62">
        <v>0</v>
      </c>
      <c r="AI18" s="62">
        <v>0</v>
      </c>
      <c r="AJ18" s="62">
        <v>6092603.4800000004</v>
      </c>
      <c r="AK18" s="62">
        <v>0</v>
      </c>
      <c r="AL18" s="62">
        <v>0</v>
      </c>
      <c r="AM18" s="62">
        <v>0</v>
      </c>
      <c r="AN18" s="62">
        <v>0</v>
      </c>
      <c r="AO18" s="62">
        <v>0</v>
      </c>
      <c r="AP18" s="62">
        <v>230600</v>
      </c>
      <c r="AQ18" s="62">
        <v>0</v>
      </c>
      <c r="AR18" s="62">
        <v>0</v>
      </c>
      <c r="AS18" s="62">
        <v>0</v>
      </c>
      <c r="AT18" s="62">
        <v>0</v>
      </c>
      <c r="AU18" s="62">
        <v>0</v>
      </c>
      <c r="AV18" s="62">
        <v>0</v>
      </c>
      <c r="AW18" s="62">
        <v>0</v>
      </c>
      <c r="AX18" s="62">
        <v>0</v>
      </c>
      <c r="AY18" s="62">
        <v>0</v>
      </c>
      <c r="AZ18" s="62">
        <v>0</v>
      </c>
      <c r="BA18" s="62">
        <v>0</v>
      </c>
      <c r="BB18" s="62">
        <v>0</v>
      </c>
      <c r="BC18" s="62">
        <v>0</v>
      </c>
      <c r="BD18" s="62">
        <v>0</v>
      </c>
      <c r="BE18" s="62">
        <v>0</v>
      </c>
      <c r="BF18" s="62">
        <v>0</v>
      </c>
      <c r="BG18" s="62">
        <v>0</v>
      </c>
      <c r="BH18" s="62">
        <v>0</v>
      </c>
      <c r="BI18" s="62">
        <v>0</v>
      </c>
      <c r="BJ18" s="62">
        <v>0</v>
      </c>
      <c r="BK18" s="62">
        <v>0</v>
      </c>
      <c r="BL18" s="62">
        <v>0</v>
      </c>
      <c r="BM18" s="62">
        <v>0</v>
      </c>
      <c r="BN18" s="62">
        <v>0</v>
      </c>
      <c r="BO18" s="62">
        <v>0</v>
      </c>
      <c r="BP18" s="62">
        <v>0</v>
      </c>
      <c r="BQ18" s="62">
        <v>0</v>
      </c>
      <c r="BR18" s="62">
        <v>0</v>
      </c>
      <c r="BS18" s="62">
        <v>0</v>
      </c>
      <c r="BT18" s="62"/>
      <c r="BU18" s="64">
        <f t="shared" si="1"/>
        <v>39933844.329999998</v>
      </c>
      <c r="BV18" s="64">
        <f t="shared" si="0"/>
        <v>0</v>
      </c>
      <c r="BW18" s="64">
        <f t="shared" si="0"/>
        <v>0</v>
      </c>
    </row>
    <row r="19" spans="1:75" x14ac:dyDescent="0.25">
      <c r="A19" s="59">
        <f t="shared" si="2"/>
        <v>105</v>
      </c>
      <c r="B19" s="63" t="s">
        <v>100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62">
        <v>0</v>
      </c>
      <c r="V19" s="62">
        <v>0</v>
      </c>
      <c r="W19" s="62">
        <v>0</v>
      </c>
      <c r="X19" s="62">
        <v>0</v>
      </c>
      <c r="Y19" s="62">
        <v>0</v>
      </c>
      <c r="Z19" s="62">
        <v>0</v>
      </c>
      <c r="AA19" s="62">
        <v>0</v>
      </c>
      <c r="AB19" s="62">
        <v>0</v>
      </c>
      <c r="AC19" s="62">
        <v>0</v>
      </c>
      <c r="AD19" s="62">
        <v>0</v>
      </c>
      <c r="AE19" s="62">
        <v>0</v>
      </c>
      <c r="AF19" s="62">
        <v>0</v>
      </c>
      <c r="AG19" s="62">
        <v>0</v>
      </c>
      <c r="AH19" s="62">
        <v>0</v>
      </c>
      <c r="AI19" s="62">
        <v>0</v>
      </c>
      <c r="AJ19" s="62">
        <v>0</v>
      </c>
      <c r="AK19" s="62">
        <v>0</v>
      </c>
      <c r="AL19" s="62">
        <v>0</v>
      </c>
      <c r="AM19" s="62">
        <v>0</v>
      </c>
      <c r="AN19" s="62">
        <v>0</v>
      </c>
      <c r="AO19" s="62">
        <v>0</v>
      </c>
      <c r="AP19" s="62">
        <v>0</v>
      </c>
      <c r="AQ19" s="62">
        <v>0</v>
      </c>
      <c r="AR19" s="62">
        <v>0</v>
      </c>
      <c r="AS19" s="62">
        <v>0</v>
      </c>
      <c r="AT19" s="62">
        <v>0</v>
      </c>
      <c r="AU19" s="62">
        <v>0</v>
      </c>
      <c r="AV19" s="62">
        <v>0</v>
      </c>
      <c r="AW19" s="62">
        <v>0</v>
      </c>
      <c r="AX19" s="62">
        <v>0</v>
      </c>
      <c r="AY19" s="62">
        <v>0</v>
      </c>
      <c r="AZ19" s="62">
        <v>0</v>
      </c>
      <c r="BA19" s="62">
        <v>0</v>
      </c>
      <c r="BB19" s="62">
        <v>0</v>
      </c>
      <c r="BC19" s="62">
        <v>0</v>
      </c>
      <c r="BD19" s="62">
        <v>0</v>
      </c>
      <c r="BE19" s="62">
        <v>0</v>
      </c>
      <c r="BF19" s="62">
        <v>0</v>
      </c>
      <c r="BG19" s="62">
        <v>0</v>
      </c>
      <c r="BH19" s="62">
        <v>0</v>
      </c>
      <c r="BI19" s="62">
        <v>0</v>
      </c>
      <c r="BJ19" s="62">
        <v>0</v>
      </c>
      <c r="BK19" s="62">
        <v>0</v>
      </c>
      <c r="BL19" s="62">
        <v>0</v>
      </c>
      <c r="BM19" s="62">
        <v>0</v>
      </c>
      <c r="BN19" s="62">
        <v>0</v>
      </c>
      <c r="BO19" s="62">
        <v>0</v>
      </c>
      <c r="BP19" s="62">
        <v>0</v>
      </c>
      <c r="BQ19" s="62">
        <v>0</v>
      </c>
      <c r="BR19" s="62">
        <v>0</v>
      </c>
      <c r="BS19" s="62">
        <v>0</v>
      </c>
      <c r="BT19" s="62"/>
      <c r="BU19" s="64">
        <f t="shared" si="1"/>
        <v>0</v>
      </c>
      <c r="BV19" s="64">
        <f t="shared" si="0"/>
        <v>0</v>
      </c>
      <c r="BW19" s="64">
        <f t="shared" si="0"/>
        <v>0</v>
      </c>
    </row>
    <row r="20" spans="1:75" x14ac:dyDescent="0.25">
      <c r="A20" s="59">
        <f t="shared" si="2"/>
        <v>106</v>
      </c>
      <c r="B20" s="63" t="s">
        <v>101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2">
        <v>0</v>
      </c>
      <c r="AC20" s="62">
        <v>0</v>
      </c>
      <c r="AD20" s="62">
        <v>0</v>
      </c>
      <c r="AE20" s="62">
        <v>0</v>
      </c>
      <c r="AF20" s="62">
        <v>0</v>
      </c>
      <c r="AG20" s="62">
        <v>0</v>
      </c>
      <c r="AH20" s="62">
        <v>0</v>
      </c>
      <c r="AI20" s="62">
        <v>0</v>
      </c>
      <c r="AJ20" s="62">
        <v>0</v>
      </c>
      <c r="AK20" s="62">
        <v>0</v>
      </c>
      <c r="AL20" s="62">
        <v>0</v>
      </c>
      <c r="AM20" s="62">
        <v>0</v>
      </c>
      <c r="AN20" s="62">
        <v>0</v>
      </c>
      <c r="AO20" s="62">
        <v>0</v>
      </c>
      <c r="AP20" s="62">
        <v>0</v>
      </c>
      <c r="AQ20" s="62">
        <v>0</v>
      </c>
      <c r="AR20" s="62">
        <v>0</v>
      </c>
      <c r="AS20" s="62">
        <v>0</v>
      </c>
      <c r="AT20" s="62">
        <v>0</v>
      </c>
      <c r="AU20" s="62">
        <v>0</v>
      </c>
      <c r="AV20" s="62">
        <v>0</v>
      </c>
      <c r="AW20" s="62">
        <v>0</v>
      </c>
      <c r="AX20" s="62">
        <v>0</v>
      </c>
      <c r="AY20" s="62">
        <v>0</v>
      </c>
      <c r="AZ20" s="62">
        <v>0</v>
      </c>
      <c r="BA20" s="62">
        <v>0</v>
      </c>
      <c r="BB20" s="62">
        <v>0</v>
      </c>
      <c r="BC20" s="62">
        <v>0</v>
      </c>
      <c r="BD20" s="62">
        <v>0</v>
      </c>
      <c r="BE20" s="62">
        <v>0</v>
      </c>
      <c r="BF20" s="62">
        <v>0</v>
      </c>
      <c r="BG20" s="62">
        <v>0</v>
      </c>
      <c r="BH20" s="62">
        <v>0</v>
      </c>
      <c r="BI20" s="62">
        <v>0</v>
      </c>
      <c r="BJ20" s="62">
        <v>0</v>
      </c>
      <c r="BK20" s="62">
        <v>0</v>
      </c>
      <c r="BL20" s="62">
        <v>0</v>
      </c>
      <c r="BM20" s="62">
        <v>0</v>
      </c>
      <c r="BN20" s="62">
        <v>0</v>
      </c>
      <c r="BO20" s="62">
        <v>0</v>
      </c>
      <c r="BP20" s="62">
        <v>0</v>
      </c>
      <c r="BQ20" s="62">
        <v>0</v>
      </c>
      <c r="BR20" s="62">
        <v>0</v>
      </c>
      <c r="BS20" s="62">
        <v>0</v>
      </c>
      <c r="BT20" s="62"/>
      <c r="BU20" s="64">
        <f t="shared" si="1"/>
        <v>0</v>
      </c>
      <c r="BV20" s="64">
        <f t="shared" si="0"/>
        <v>0</v>
      </c>
      <c r="BW20" s="64">
        <f t="shared" si="0"/>
        <v>0</v>
      </c>
    </row>
    <row r="21" spans="1:75" x14ac:dyDescent="0.25">
      <c r="A21" s="59">
        <f t="shared" si="2"/>
        <v>107</v>
      </c>
      <c r="B21" s="63" t="s">
        <v>102</v>
      </c>
      <c r="C21" s="62">
        <v>5320806.4400000004</v>
      </c>
      <c r="D21" s="62">
        <v>0</v>
      </c>
      <c r="E21" s="62">
        <v>0</v>
      </c>
      <c r="F21" s="62">
        <v>16189.26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1768845.49</v>
      </c>
      <c r="M21" s="62">
        <v>0</v>
      </c>
      <c r="N21" s="62">
        <v>0</v>
      </c>
      <c r="O21" s="62">
        <v>983828.02</v>
      </c>
      <c r="P21" s="62">
        <v>0</v>
      </c>
      <c r="Q21" s="62">
        <v>0</v>
      </c>
      <c r="R21" s="62">
        <v>645362.48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0</v>
      </c>
      <c r="AA21" s="62">
        <v>4346769.17</v>
      </c>
      <c r="AB21" s="62">
        <v>0</v>
      </c>
      <c r="AC21" s="62">
        <v>0</v>
      </c>
      <c r="AD21" s="62">
        <v>15664666.449999999</v>
      </c>
      <c r="AE21" s="62">
        <v>0</v>
      </c>
      <c r="AF21" s="62">
        <v>0</v>
      </c>
      <c r="AG21" s="62">
        <v>0</v>
      </c>
      <c r="AH21" s="62">
        <v>0</v>
      </c>
      <c r="AI21" s="62">
        <v>0</v>
      </c>
      <c r="AJ21" s="62">
        <v>508561.25</v>
      </c>
      <c r="AK21" s="62">
        <v>0</v>
      </c>
      <c r="AL21" s="62">
        <v>0</v>
      </c>
      <c r="AM21" s="62">
        <v>0</v>
      </c>
      <c r="AN21" s="62">
        <v>0</v>
      </c>
      <c r="AO21" s="62">
        <v>0</v>
      </c>
      <c r="AP21" s="62">
        <v>343229.45</v>
      </c>
      <c r="AQ21" s="62">
        <v>0</v>
      </c>
      <c r="AR21" s="62">
        <v>0</v>
      </c>
      <c r="AS21" s="62">
        <v>0</v>
      </c>
      <c r="AT21" s="62">
        <v>0</v>
      </c>
      <c r="AU21" s="62">
        <v>0</v>
      </c>
      <c r="AV21" s="62">
        <v>0</v>
      </c>
      <c r="AW21" s="62">
        <v>0</v>
      </c>
      <c r="AX21" s="62">
        <v>0</v>
      </c>
      <c r="AY21" s="62">
        <v>11917.64</v>
      </c>
      <c r="AZ21" s="62">
        <v>0</v>
      </c>
      <c r="BA21" s="62">
        <v>0</v>
      </c>
      <c r="BB21" s="62">
        <v>0</v>
      </c>
      <c r="BC21" s="62">
        <v>0</v>
      </c>
      <c r="BD21" s="62">
        <v>0</v>
      </c>
      <c r="BE21" s="62">
        <v>0</v>
      </c>
      <c r="BF21" s="62">
        <v>0</v>
      </c>
      <c r="BG21" s="62">
        <v>0</v>
      </c>
      <c r="BH21" s="62">
        <v>0</v>
      </c>
      <c r="BI21" s="62">
        <v>0</v>
      </c>
      <c r="BJ21" s="62">
        <v>0</v>
      </c>
      <c r="BK21" s="62">
        <v>4599249.42</v>
      </c>
      <c r="BL21" s="62">
        <v>0</v>
      </c>
      <c r="BM21" s="62">
        <v>0</v>
      </c>
      <c r="BN21" s="62">
        <v>0</v>
      </c>
      <c r="BO21" s="62">
        <v>0</v>
      </c>
      <c r="BP21" s="62">
        <v>0</v>
      </c>
      <c r="BQ21" s="62">
        <v>0</v>
      </c>
      <c r="BR21" s="62">
        <v>0</v>
      </c>
      <c r="BS21" s="62">
        <v>0</v>
      </c>
      <c r="BT21" s="62"/>
      <c r="BU21" s="64">
        <f t="shared" si="1"/>
        <v>34209425.07</v>
      </c>
      <c r="BV21" s="64">
        <f t="shared" si="0"/>
        <v>0</v>
      </c>
      <c r="BW21" s="64">
        <f t="shared" si="0"/>
        <v>0</v>
      </c>
    </row>
    <row r="22" spans="1:75" x14ac:dyDescent="0.25">
      <c r="A22" s="59">
        <f t="shared" si="2"/>
        <v>108</v>
      </c>
      <c r="B22" s="63" t="s">
        <v>103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62">
        <v>0</v>
      </c>
      <c r="V22" s="62">
        <v>0</v>
      </c>
      <c r="W22" s="62">
        <v>0</v>
      </c>
      <c r="X22" s="62">
        <v>0</v>
      </c>
      <c r="Y22" s="62">
        <v>0</v>
      </c>
      <c r="Z22" s="62">
        <v>0</v>
      </c>
      <c r="AA22" s="62">
        <v>0</v>
      </c>
      <c r="AB22" s="62">
        <v>0</v>
      </c>
      <c r="AC22" s="62">
        <v>0</v>
      </c>
      <c r="AD22" s="62">
        <v>0</v>
      </c>
      <c r="AE22" s="62">
        <v>0</v>
      </c>
      <c r="AF22" s="62">
        <v>0</v>
      </c>
      <c r="AG22" s="62">
        <v>0</v>
      </c>
      <c r="AH22" s="62">
        <v>0</v>
      </c>
      <c r="AI22" s="62">
        <v>0</v>
      </c>
      <c r="AJ22" s="62">
        <v>0</v>
      </c>
      <c r="AK22" s="62">
        <v>0</v>
      </c>
      <c r="AL22" s="62">
        <v>0</v>
      </c>
      <c r="AM22" s="62">
        <v>0</v>
      </c>
      <c r="AN22" s="62">
        <v>0</v>
      </c>
      <c r="AO22" s="62">
        <v>0</v>
      </c>
      <c r="AP22" s="62">
        <v>0</v>
      </c>
      <c r="AQ22" s="62">
        <v>0</v>
      </c>
      <c r="AR22" s="62">
        <v>0</v>
      </c>
      <c r="AS22" s="62">
        <v>0</v>
      </c>
      <c r="AT22" s="62">
        <v>0</v>
      </c>
      <c r="AU22" s="62">
        <v>0</v>
      </c>
      <c r="AV22" s="62">
        <v>0</v>
      </c>
      <c r="AW22" s="62">
        <v>0</v>
      </c>
      <c r="AX22" s="62">
        <v>0</v>
      </c>
      <c r="AY22" s="62">
        <v>0</v>
      </c>
      <c r="AZ22" s="62">
        <v>0</v>
      </c>
      <c r="BA22" s="62">
        <v>0</v>
      </c>
      <c r="BB22" s="62">
        <v>0</v>
      </c>
      <c r="BC22" s="62">
        <v>0</v>
      </c>
      <c r="BD22" s="62">
        <v>0</v>
      </c>
      <c r="BE22" s="62">
        <v>0</v>
      </c>
      <c r="BF22" s="62">
        <v>0</v>
      </c>
      <c r="BG22" s="62">
        <v>0</v>
      </c>
      <c r="BH22" s="62">
        <v>0</v>
      </c>
      <c r="BI22" s="62">
        <v>0</v>
      </c>
      <c r="BJ22" s="62">
        <v>0</v>
      </c>
      <c r="BK22" s="62">
        <v>0</v>
      </c>
      <c r="BL22" s="62">
        <v>0</v>
      </c>
      <c r="BM22" s="62">
        <v>0</v>
      </c>
      <c r="BN22" s="62">
        <v>0</v>
      </c>
      <c r="BO22" s="62">
        <v>0</v>
      </c>
      <c r="BP22" s="62">
        <v>0</v>
      </c>
      <c r="BQ22" s="62">
        <v>0</v>
      </c>
      <c r="BR22" s="62">
        <v>0</v>
      </c>
      <c r="BS22" s="62">
        <v>0</v>
      </c>
      <c r="BT22" s="62"/>
      <c r="BU22" s="64">
        <f t="shared" si="1"/>
        <v>0</v>
      </c>
      <c r="BV22" s="64">
        <f t="shared" si="0"/>
        <v>0</v>
      </c>
      <c r="BW22" s="64">
        <f t="shared" si="0"/>
        <v>0</v>
      </c>
    </row>
    <row r="23" spans="1:75" x14ac:dyDescent="0.25">
      <c r="A23" s="59">
        <f t="shared" si="2"/>
        <v>109</v>
      </c>
      <c r="B23" s="63" t="s">
        <v>104</v>
      </c>
      <c r="C23" s="62">
        <v>10000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0</v>
      </c>
      <c r="T23" s="62">
        <v>0</v>
      </c>
      <c r="U23" s="62">
        <v>2000</v>
      </c>
      <c r="V23" s="62">
        <v>0</v>
      </c>
      <c r="W23" s="62">
        <v>0</v>
      </c>
      <c r="X23" s="62">
        <v>0</v>
      </c>
      <c r="Y23" s="62">
        <v>0</v>
      </c>
      <c r="Z23" s="62">
        <v>0</v>
      </c>
      <c r="AA23" s="62">
        <v>32910</v>
      </c>
      <c r="AB23" s="62">
        <v>0</v>
      </c>
      <c r="AC23" s="62">
        <v>0</v>
      </c>
      <c r="AD23" s="62">
        <v>0</v>
      </c>
      <c r="AE23" s="62">
        <v>0</v>
      </c>
      <c r="AF23" s="62">
        <v>0</v>
      </c>
      <c r="AG23" s="62">
        <v>0</v>
      </c>
      <c r="AH23" s="62">
        <v>0</v>
      </c>
      <c r="AI23" s="62">
        <v>0</v>
      </c>
      <c r="AJ23" s="62">
        <v>1000</v>
      </c>
      <c r="AK23" s="62">
        <v>0</v>
      </c>
      <c r="AL23" s="62">
        <v>0</v>
      </c>
      <c r="AM23" s="62">
        <v>0</v>
      </c>
      <c r="AN23" s="62">
        <v>0</v>
      </c>
      <c r="AO23" s="62">
        <v>0</v>
      </c>
      <c r="AP23" s="62">
        <v>45000</v>
      </c>
      <c r="AQ23" s="62">
        <v>0</v>
      </c>
      <c r="AR23" s="62">
        <v>0</v>
      </c>
      <c r="AS23" s="62">
        <v>0</v>
      </c>
      <c r="AT23" s="62">
        <v>0</v>
      </c>
      <c r="AU23" s="62">
        <v>0</v>
      </c>
      <c r="AV23" s="62">
        <v>0</v>
      </c>
      <c r="AW23" s="62">
        <v>0</v>
      </c>
      <c r="AX23" s="62">
        <v>0</v>
      </c>
      <c r="AY23" s="62">
        <v>0</v>
      </c>
      <c r="AZ23" s="62">
        <v>0</v>
      </c>
      <c r="BA23" s="62">
        <v>0</v>
      </c>
      <c r="BB23" s="62">
        <v>0</v>
      </c>
      <c r="BC23" s="62">
        <v>0</v>
      </c>
      <c r="BD23" s="62">
        <v>0</v>
      </c>
      <c r="BE23" s="62">
        <v>0</v>
      </c>
      <c r="BF23" s="62">
        <v>0</v>
      </c>
      <c r="BG23" s="62">
        <v>0</v>
      </c>
      <c r="BH23" s="62">
        <v>0</v>
      </c>
      <c r="BI23" s="62">
        <v>0</v>
      </c>
      <c r="BJ23" s="62">
        <v>0</v>
      </c>
      <c r="BK23" s="62">
        <v>0</v>
      </c>
      <c r="BL23" s="62">
        <v>0</v>
      </c>
      <c r="BM23" s="62">
        <v>0</v>
      </c>
      <c r="BN23" s="62">
        <v>0</v>
      </c>
      <c r="BO23" s="62">
        <v>0</v>
      </c>
      <c r="BP23" s="62">
        <v>0</v>
      </c>
      <c r="BQ23" s="62">
        <v>0</v>
      </c>
      <c r="BR23" s="62">
        <v>0</v>
      </c>
      <c r="BS23" s="62">
        <v>0</v>
      </c>
      <c r="BT23" s="62"/>
      <c r="BU23" s="64">
        <f t="shared" si="1"/>
        <v>90910</v>
      </c>
      <c r="BV23" s="64">
        <f t="shared" si="0"/>
        <v>0</v>
      </c>
      <c r="BW23" s="64">
        <f t="shared" si="0"/>
        <v>0</v>
      </c>
    </row>
    <row r="24" spans="1:75" x14ac:dyDescent="0.25">
      <c r="A24" s="59">
        <f t="shared" si="2"/>
        <v>110</v>
      </c>
      <c r="B24" s="63" t="s">
        <v>105</v>
      </c>
      <c r="C24" s="62">
        <v>25466234.829999998</v>
      </c>
      <c r="D24" s="62">
        <v>14060020.800000001</v>
      </c>
      <c r="E24" s="62">
        <v>0</v>
      </c>
      <c r="F24" s="62">
        <v>0</v>
      </c>
      <c r="G24" s="62">
        <v>0</v>
      </c>
      <c r="H24" s="62">
        <v>0</v>
      </c>
      <c r="I24" s="62">
        <v>143499</v>
      </c>
      <c r="J24" s="62">
        <v>0</v>
      </c>
      <c r="K24" s="62">
        <v>0</v>
      </c>
      <c r="L24" s="62">
        <v>85066</v>
      </c>
      <c r="M24" s="62">
        <v>0</v>
      </c>
      <c r="N24" s="62">
        <v>0</v>
      </c>
      <c r="O24" s="62">
        <v>169430</v>
      </c>
      <c r="P24" s="62">
        <v>0</v>
      </c>
      <c r="Q24" s="62">
        <v>0</v>
      </c>
      <c r="R24" s="62">
        <v>900</v>
      </c>
      <c r="S24" s="62">
        <v>0</v>
      </c>
      <c r="T24" s="62">
        <v>0</v>
      </c>
      <c r="U24" s="62">
        <v>158900</v>
      </c>
      <c r="V24" s="62">
        <v>0</v>
      </c>
      <c r="W24" s="62">
        <v>0</v>
      </c>
      <c r="X24" s="62">
        <v>6010</v>
      </c>
      <c r="Y24" s="62">
        <v>0</v>
      </c>
      <c r="Z24" s="62">
        <v>0</v>
      </c>
      <c r="AA24" s="62">
        <v>400188</v>
      </c>
      <c r="AB24" s="62">
        <v>0</v>
      </c>
      <c r="AC24" s="62">
        <v>0</v>
      </c>
      <c r="AD24" s="62">
        <v>889670</v>
      </c>
      <c r="AE24" s="62">
        <v>0</v>
      </c>
      <c r="AF24" s="62">
        <v>0</v>
      </c>
      <c r="AG24" s="62">
        <v>17960</v>
      </c>
      <c r="AH24" s="62">
        <v>0</v>
      </c>
      <c r="AI24" s="62">
        <v>0</v>
      </c>
      <c r="AJ24" s="62">
        <v>162784</v>
      </c>
      <c r="AK24" s="62">
        <v>0</v>
      </c>
      <c r="AL24" s="62">
        <v>0</v>
      </c>
      <c r="AM24" s="62">
        <v>760</v>
      </c>
      <c r="AN24" s="62">
        <v>0</v>
      </c>
      <c r="AO24" s="62">
        <v>0</v>
      </c>
      <c r="AP24" s="62">
        <v>98091</v>
      </c>
      <c r="AQ24" s="62">
        <v>0</v>
      </c>
      <c r="AR24" s="62">
        <v>0</v>
      </c>
      <c r="AS24" s="62">
        <v>1560</v>
      </c>
      <c r="AT24" s="62">
        <v>0</v>
      </c>
      <c r="AU24" s="62">
        <v>0</v>
      </c>
      <c r="AV24" s="62">
        <v>0</v>
      </c>
      <c r="AW24" s="62">
        <v>0</v>
      </c>
      <c r="AX24" s="62">
        <v>0</v>
      </c>
      <c r="AY24" s="62">
        <v>0</v>
      </c>
      <c r="AZ24" s="62">
        <v>0</v>
      </c>
      <c r="BA24" s="62">
        <v>0</v>
      </c>
      <c r="BB24" s="62">
        <v>0</v>
      </c>
      <c r="BC24" s="62">
        <v>0</v>
      </c>
      <c r="BD24" s="62">
        <v>0</v>
      </c>
      <c r="BE24" s="62">
        <v>0</v>
      </c>
      <c r="BF24" s="62">
        <v>0</v>
      </c>
      <c r="BG24" s="62">
        <v>0</v>
      </c>
      <c r="BH24" s="62">
        <v>99665434.739999995</v>
      </c>
      <c r="BI24" s="62">
        <v>0</v>
      </c>
      <c r="BJ24" s="62">
        <v>0</v>
      </c>
      <c r="BK24" s="62">
        <v>0</v>
      </c>
      <c r="BL24" s="62">
        <v>0</v>
      </c>
      <c r="BM24" s="62">
        <v>0</v>
      </c>
      <c r="BN24" s="62">
        <v>0</v>
      </c>
      <c r="BO24" s="62">
        <v>0</v>
      </c>
      <c r="BP24" s="62">
        <v>0</v>
      </c>
      <c r="BQ24" s="62">
        <v>0</v>
      </c>
      <c r="BR24" s="62">
        <v>0</v>
      </c>
      <c r="BS24" s="62">
        <v>0</v>
      </c>
      <c r="BT24" s="62"/>
      <c r="BU24" s="64">
        <f t="shared" si="1"/>
        <v>127266487.56999999</v>
      </c>
      <c r="BV24" s="64">
        <f t="shared" si="0"/>
        <v>14060020.800000001</v>
      </c>
      <c r="BW24" s="64">
        <f t="shared" si="0"/>
        <v>0</v>
      </c>
    </row>
    <row r="25" spans="1:75" s="68" customFormat="1" ht="15.75" thickBot="1" x14ac:dyDescent="0.3">
      <c r="A25" s="65">
        <v>100</v>
      </c>
      <c r="B25" s="66" t="s">
        <v>106</v>
      </c>
      <c r="C25" s="67">
        <f t="shared" ref="C25:BN25" si="3">SUM(C15:C24)</f>
        <v>163688171.50999999</v>
      </c>
      <c r="D25" s="67">
        <f t="shared" si="3"/>
        <v>14060020.800000001</v>
      </c>
      <c r="E25" s="67">
        <f t="shared" si="3"/>
        <v>0</v>
      </c>
      <c r="F25" s="67">
        <f t="shared" si="3"/>
        <v>51289.26</v>
      </c>
      <c r="G25" s="67">
        <f t="shared" si="3"/>
        <v>0</v>
      </c>
      <c r="H25" s="67">
        <f t="shared" si="3"/>
        <v>0</v>
      </c>
      <c r="I25" s="67">
        <f t="shared" si="3"/>
        <v>53745263.780000001</v>
      </c>
      <c r="J25" s="67">
        <f t="shared" si="3"/>
        <v>0</v>
      </c>
      <c r="K25" s="67">
        <f t="shared" si="3"/>
        <v>0</v>
      </c>
      <c r="L25" s="67">
        <f t="shared" si="3"/>
        <v>62418097.490000002</v>
      </c>
      <c r="M25" s="67">
        <f t="shared" si="3"/>
        <v>0</v>
      </c>
      <c r="N25" s="67">
        <f t="shared" si="3"/>
        <v>0</v>
      </c>
      <c r="O25" s="67">
        <f t="shared" si="3"/>
        <v>20641577.459999997</v>
      </c>
      <c r="P25" s="67">
        <f t="shared" si="3"/>
        <v>0</v>
      </c>
      <c r="Q25" s="67">
        <f t="shared" si="3"/>
        <v>0</v>
      </c>
      <c r="R25" s="67">
        <f t="shared" si="3"/>
        <v>2733492.35</v>
      </c>
      <c r="S25" s="67">
        <f t="shared" si="3"/>
        <v>0</v>
      </c>
      <c r="T25" s="67">
        <f t="shared" si="3"/>
        <v>0</v>
      </c>
      <c r="U25" s="67">
        <f t="shared" si="3"/>
        <v>10123266.609999999</v>
      </c>
      <c r="V25" s="67">
        <f t="shared" si="3"/>
        <v>0</v>
      </c>
      <c r="W25" s="67">
        <f t="shared" si="3"/>
        <v>0</v>
      </c>
      <c r="X25" s="67">
        <f t="shared" si="3"/>
        <v>2571920.7599999998</v>
      </c>
      <c r="Y25" s="67">
        <f t="shared" si="3"/>
        <v>0</v>
      </c>
      <c r="Z25" s="67">
        <f t="shared" si="3"/>
        <v>0</v>
      </c>
      <c r="AA25" s="67">
        <f t="shared" si="3"/>
        <v>193400927.95999998</v>
      </c>
      <c r="AB25" s="67">
        <f t="shared" si="3"/>
        <v>0</v>
      </c>
      <c r="AC25" s="67">
        <f t="shared" si="3"/>
        <v>0</v>
      </c>
      <c r="AD25" s="67">
        <f t="shared" si="3"/>
        <v>74514510.350000009</v>
      </c>
      <c r="AE25" s="67">
        <f t="shared" si="3"/>
        <v>0</v>
      </c>
      <c r="AF25" s="67">
        <f t="shared" si="3"/>
        <v>0</v>
      </c>
      <c r="AG25" s="67">
        <f t="shared" si="3"/>
        <v>2559148.4299999997</v>
      </c>
      <c r="AH25" s="67">
        <f t="shared" si="3"/>
        <v>0</v>
      </c>
      <c r="AI25" s="67">
        <f t="shared" si="3"/>
        <v>0</v>
      </c>
      <c r="AJ25" s="67">
        <f t="shared" si="3"/>
        <v>83872062.049999997</v>
      </c>
      <c r="AK25" s="67">
        <f t="shared" si="3"/>
        <v>0</v>
      </c>
      <c r="AL25" s="67">
        <f t="shared" si="3"/>
        <v>0</v>
      </c>
      <c r="AM25" s="67">
        <f t="shared" si="3"/>
        <v>739072.21</v>
      </c>
      <c r="AN25" s="67">
        <f t="shared" si="3"/>
        <v>0</v>
      </c>
      <c r="AO25" s="67">
        <f t="shared" si="3"/>
        <v>0</v>
      </c>
      <c r="AP25" s="67">
        <f t="shared" si="3"/>
        <v>12146171.609999999</v>
      </c>
      <c r="AQ25" s="67">
        <f t="shared" si="3"/>
        <v>0</v>
      </c>
      <c r="AR25" s="67">
        <f t="shared" si="3"/>
        <v>0</v>
      </c>
      <c r="AS25" s="67">
        <f t="shared" si="3"/>
        <v>998787.21</v>
      </c>
      <c r="AT25" s="67">
        <f t="shared" si="3"/>
        <v>0</v>
      </c>
      <c r="AU25" s="67">
        <f t="shared" si="3"/>
        <v>0</v>
      </c>
      <c r="AV25" s="67">
        <f t="shared" si="3"/>
        <v>0</v>
      </c>
      <c r="AW25" s="67">
        <f t="shared" si="3"/>
        <v>0</v>
      </c>
      <c r="AX25" s="67">
        <f t="shared" si="3"/>
        <v>0</v>
      </c>
      <c r="AY25" s="67">
        <f t="shared" si="3"/>
        <v>759256.87</v>
      </c>
      <c r="AZ25" s="67">
        <f t="shared" si="3"/>
        <v>0</v>
      </c>
      <c r="BA25" s="67">
        <f t="shared" si="3"/>
        <v>0</v>
      </c>
      <c r="BB25" s="67">
        <f t="shared" si="3"/>
        <v>0</v>
      </c>
      <c r="BC25" s="67">
        <f t="shared" si="3"/>
        <v>0</v>
      </c>
      <c r="BD25" s="67">
        <f t="shared" si="3"/>
        <v>0</v>
      </c>
      <c r="BE25" s="67">
        <f t="shared" si="3"/>
        <v>0</v>
      </c>
      <c r="BF25" s="67">
        <f t="shared" si="3"/>
        <v>0</v>
      </c>
      <c r="BG25" s="67">
        <f t="shared" si="3"/>
        <v>0</v>
      </c>
      <c r="BH25" s="67">
        <f t="shared" si="3"/>
        <v>99665434.739999995</v>
      </c>
      <c r="BI25" s="67">
        <f t="shared" si="3"/>
        <v>0</v>
      </c>
      <c r="BJ25" s="67">
        <f t="shared" si="3"/>
        <v>0</v>
      </c>
      <c r="BK25" s="67">
        <f t="shared" si="3"/>
        <v>4599249.42</v>
      </c>
      <c r="BL25" s="67">
        <f t="shared" si="3"/>
        <v>0</v>
      </c>
      <c r="BM25" s="67">
        <f t="shared" si="3"/>
        <v>0</v>
      </c>
      <c r="BN25" s="67">
        <f t="shared" si="3"/>
        <v>0</v>
      </c>
      <c r="BO25" s="67">
        <f t="shared" ref="BO25:BW25" si="4">SUM(BO15:BO24)</f>
        <v>0</v>
      </c>
      <c r="BP25" s="67">
        <f t="shared" si="4"/>
        <v>0</v>
      </c>
      <c r="BQ25" s="67">
        <f t="shared" si="4"/>
        <v>0</v>
      </c>
      <c r="BR25" s="67">
        <f t="shared" si="4"/>
        <v>0</v>
      </c>
      <c r="BS25" s="67">
        <f t="shared" si="4"/>
        <v>0</v>
      </c>
      <c r="BT25" s="67"/>
      <c r="BU25" s="67">
        <f t="shared" si="4"/>
        <v>789227700.07000017</v>
      </c>
      <c r="BV25" s="67">
        <f t="shared" si="4"/>
        <v>14060020.800000001</v>
      </c>
      <c r="BW25" s="67">
        <f t="shared" si="4"/>
        <v>0</v>
      </c>
    </row>
    <row r="26" spans="1:75" ht="15.75" thickTop="1" x14ac:dyDescent="0.25">
      <c r="A26" s="69"/>
      <c r="B26" s="70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</row>
    <row r="27" spans="1:75" x14ac:dyDescent="0.25">
      <c r="A27" s="16"/>
      <c r="B27" s="14" t="s">
        <v>107</v>
      </c>
      <c r="C27" s="17"/>
      <c r="D27" s="12"/>
      <c r="E27" s="12"/>
      <c r="F27" s="12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17"/>
      <c r="S27" s="12"/>
      <c r="T27" s="12"/>
      <c r="U27" s="12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17"/>
      <c r="AH27" s="12"/>
      <c r="AI27" s="12"/>
      <c r="AJ27" s="12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17"/>
      <c r="AW27" s="12"/>
      <c r="AX27" s="12"/>
      <c r="AY27" s="12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17"/>
      <c r="BL27" s="12"/>
      <c r="BM27" s="12"/>
      <c r="BN27" s="12"/>
      <c r="BO27" s="58"/>
      <c r="BP27" s="58"/>
      <c r="BQ27" s="58"/>
      <c r="BR27" s="58"/>
      <c r="BS27" s="58"/>
      <c r="BT27" s="58"/>
      <c r="BU27" s="58"/>
      <c r="BV27" s="58"/>
      <c r="BW27" s="58"/>
    </row>
    <row r="28" spans="1:75" x14ac:dyDescent="0.25">
      <c r="A28" s="59">
        <v>201</v>
      </c>
      <c r="B28" s="63" t="s">
        <v>108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  <c r="Y28" s="62">
        <v>0</v>
      </c>
      <c r="Z28" s="62">
        <v>0</v>
      </c>
      <c r="AA28" s="62">
        <v>0</v>
      </c>
      <c r="AB28" s="62">
        <v>0</v>
      </c>
      <c r="AC28" s="62">
        <v>0</v>
      </c>
      <c r="AD28" s="62">
        <v>0</v>
      </c>
      <c r="AE28" s="62">
        <v>0</v>
      </c>
      <c r="AF28" s="62">
        <v>0</v>
      </c>
      <c r="AG28" s="62">
        <v>0</v>
      </c>
      <c r="AH28" s="62">
        <v>0</v>
      </c>
      <c r="AI28" s="62">
        <v>0</v>
      </c>
      <c r="AJ28" s="62">
        <v>0</v>
      </c>
      <c r="AK28" s="62">
        <v>0</v>
      </c>
      <c r="AL28" s="62">
        <v>0</v>
      </c>
      <c r="AM28" s="62">
        <v>0</v>
      </c>
      <c r="AN28" s="62">
        <v>0</v>
      </c>
      <c r="AO28" s="62">
        <v>0</v>
      </c>
      <c r="AP28" s="62">
        <v>0</v>
      </c>
      <c r="AQ28" s="62">
        <v>0</v>
      </c>
      <c r="AR28" s="62">
        <v>0</v>
      </c>
      <c r="AS28" s="62">
        <v>0</v>
      </c>
      <c r="AT28" s="62">
        <v>0</v>
      </c>
      <c r="AU28" s="62">
        <v>0</v>
      </c>
      <c r="AV28" s="62">
        <v>0</v>
      </c>
      <c r="AW28" s="62">
        <v>0</v>
      </c>
      <c r="AX28" s="62">
        <v>0</v>
      </c>
      <c r="AY28" s="62">
        <v>0</v>
      </c>
      <c r="AZ28" s="62">
        <v>0</v>
      </c>
      <c r="BA28" s="62">
        <v>0</v>
      </c>
      <c r="BB28" s="62">
        <v>0</v>
      </c>
      <c r="BC28" s="62">
        <v>0</v>
      </c>
      <c r="BD28" s="62">
        <v>0</v>
      </c>
      <c r="BE28" s="62">
        <v>0</v>
      </c>
      <c r="BF28" s="62">
        <v>0</v>
      </c>
      <c r="BG28" s="62">
        <v>0</v>
      </c>
      <c r="BH28" s="62">
        <v>0</v>
      </c>
      <c r="BI28" s="62">
        <v>0</v>
      </c>
      <c r="BJ28" s="62">
        <v>0</v>
      </c>
      <c r="BK28" s="62">
        <v>0</v>
      </c>
      <c r="BL28" s="62">
        <v>0</v>
      </c>
      <c r="BM28" s="62">
        <v>0</v>
      </c>
      <c r="BN28" s="62">
        <v>0</v>
      </c>
      <c r="BO28" s="62">
        <v>0</v>
      </c>
      <c r="BP28" s="62">
        <v>0</v>
      </c>
      <c r="BQ28" s="62">
        <v>0</v>
      </c>
      <c r="BR28" s="62">
        <v>0</v>
      </c>
      <c r="BS28" s="62">
        <v>0</v>
      </c>
      <c r="BT28" s="62"/>
      <c r="BU28" s="64">
        <f>+C28+F28+I28+L28+O28+R28+U28+X28+AA28+AD28+AG28+AJ28+AM28+AP28+AS28+AV28+AY28+BB28+BE28+BH28+BK28+BN28+BQ28</f>
        <v>0</v>
      </c>
      <c r="BV28" s="64">
        <f t="shared" ref="BV28:BW32" si="5">+D28+G28+J28+M28+P28+S28+V28+Y28+AB28+AE28+AH28+AK28+AN28+AQ28+AT28+AW28+AZ28+BC28+BF28+BI28+BL28+BO28+BR28</f>
        <v>0</v>
      </c>
      <c r="BW28" s="64">
        <f t="shared" si="5"/>
        <v>0</v>
      </c>
    </row>
    <row r="29" spans="1:75" x14ac:dyDescent="0.25">
      <c r="A29" s="59">
        <f>A28 + 1</f>
        <v>202</v>
      </c>
      <c r="B29" s="63" t="s">
        <v>109</v>
      </c>
      <c r="C29" s="62">
        <v>14726859.550000001</v>
      </c>
      <c r="D29" s="62">
        <v>0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14872400</v>
      </c>
      <c r="M29" s="62">
        <v>0</v>
      </c>
      <c r="N29" s="62">
        <v>0</v>
      </c>
      <c r="O29" s="62">
        <v>5995000</v>
      </c>
      <c r="P29" s="62">
        <v>0</v>
      </c>
      <c r="Q29" s="62">
        <v>0</v>
      </c>
      <c r="R29" s="62">
        <v>850000</v>
      </c>
      <c r="S29" s="62">
        <v>0</v>
      </c>
      <c r="T29" s="62">
        <v>0</v>
      </c>
      <c r="U29" s="62">
        <v>0</v>
      </c>
      <c r="V29" s="62">
        <v>0</v>
      </c>
      <c r="W29" s="62">
        <v>0</v>
      </c>
      <c r="X29" s="62">
        <v>24617075.73</v>
      </c>
      <c r="Y29" s="62">
        <v>0</v>
      </c>
      <c r="Z29" s="62">
        <v>0</v>
      </c>
      <c r="AA29" s="62">
        <v>28168019</v>
      </c>
      <c r="AB29" s="62">
        <v>0</v>
      </c>
      <c r="AC29" s="62">
        <v>0</v>
      </c>
      <c r="AD29" s="62">
        <v>173910821.15000001</v>
      </c>
      <c r="AE29" s="62">
        <v>0</v>
      </c>
      <c r="AF29" s="62">
        <v>0</v>
      </c>
      <c r="AG29" s="62">
        <v>0</v>
      </c>
      <c r="AH29" s="62">
        <v>0</v>
      </c>
      <c r="AI29" s="62">
        <v>0</v>
      </c>
      <c r="AJ29" s="62">
        <v>3060000</v>
      </c>
      <c r="AK29" s="62">
        <v>0</v>
      </c>
      <c r="AL29" s="62">
        <v>0</v>
      </c>
      <c r="AM29" s="62">
        <v>0</v>
      </c>
      <c r="AN29" s="62">
        <v>0</v>
      </c>
      <c r="AO29" s="62">
        <v>0</v>
      </c>
      <c r="AP29" s="62">
        <v>343230</v>
      </c>
      <c r="AQ29" s="62">
        <v>0</v>
      </c>
      <c r="AR29" s="62">
        <v>0</v>
      </c>
      <c r="AS29" s="62">
        <v>0</v>
      </c>
      <c r="AT29" s="62">
        <v>0</v>
      </c>
      <c r="AU29" s="62">
        <v>0</v>
      </c>
      <c r="AV29" s="62">
        <v>0</v>
      </c>
      <c r="AW29" s="62">
        <v>0</v>
      </c>
      <c r="AX29" s="62">
        <v>0</v>
      </c>
      <c r="AY29" s="62">
        <v>0</v>
      </c>
      <c r="AZ29" s="62">
        <v>0</v>
      </c>
      <c r="BA29" s="62">
        <v>0</v>
      </c>
      <c r="BB29" s="62">
        <v>0</v>
      </c>
      <c r="BC29" s="62">
        <v>0</v>
      </c>
      <c r="BD29" s="62">
        <v>0</v>
      </c>
      <c r="BE29" s="62">
        <v>0</v>
      </c>
      <c r="BF29" s="62">
        <v>0</v>
      </c>
      <c r="BG29" s="62">
        <v>0</v>
      </c>
      <c r="BH29" s="62">
        <v>0</v>
      </c>
      <c r="BI29" s="62">
        <v>0</v>
      </c>
      <c r="BJ29" s="62">
        <v>0</v>
      </c>
      <c r="BK29" s="62">
        <v>0</v>
      </c>
      <c r="BL29" s="62">
        <v>0</v>
      </c>
      <c r="BM29" s="62">
        <v>0</v>
      </c>
      <c r="BN29" s="62">
        <v>0</v>
      </c>
      <c r="BO29" s="62">
        <v>0</v>
      </c>
      <c r="BP29" s="62">
        <v>0</v>
      </c>
      <c r="BQ29" s="62">
        <v>0</v>
      </c>
      <c r="BR29" s="62">
        <v>0</v>
      </c>
      <c r="BS29" s="62">
        <v>0</v>
      </c>
      <c r="BT29" s="62"/>
      <c r="BU29" s="64">
        <f>+C29+F29+I29+L29+O29+R29+U29+X29+AA29+AD29+AG29+AJ29+AM29+AP29+AS29+AV29+AY29+BB29+BE29+BH29+BK29+BN29+BQ29</f>
        <v>266543405.43000001</v>
      </c>
      <c r="BV29" s="64">
        <f t="shared" si="5"/>
        <v>0</v>
      </c>
      <c r="BW29" s="64">
        <f t="shared" si="5"/>
        <v>0</v>
      </c>
    </row>
    <row r="30" spans="1:75" x14ac:dyDescent="0.25">
      <c r="A30" s="59">
        <f>A29 + 1</f>
        <v>203</v>
      </c>
      <c r="B30" s="63" t="s">
        <v>110</v>
      </c>
      <c r="C30" s="62">
        <v>41603.919999999998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62">
        <v>0</v>
      </c>
      <c r="X30" s="62">
        <v>0</v>
      </c>
      <c r="Y30" s="62">
        <v>0</v>
      </c>
      <c r="Z30" s="62">
        <v>0</v>
      </c>
      <c r="AA30" s="62">
        <v>0</v>
      </c>
      <c r="AB30" s="62">
        <v>0</v>
      </c>
      <c r="AC30" s="62">
        <v>0</v>
      </c>
      <c r="AD30" s="62">
        <v>43615195.240000002</v>
      </c>
      <c r="AE30" s="62">
        <v>0</v>
      </c>
      <c r="AF30" s="62">
        <v>0</v>
      </c>
      <c r="AG30" s="62">
        <v>0</v>
      </c>
      <c r="AH30" s="62">
        <v>0</v>
      </c>
      <c r="AI30" s="62">
        <v>0</v>
      </c>
      <c r="AJ30" s="62">
        <v>0</v>
      </c>
      <c r="AK30" s="62">
        <v>0</v>
      </c>
      <c r="AL30" s="62">
        <v>0</v>
      </c>
      <c r="AM30" s="62">
        <v>0</v>
      </c>
      <c r="AN30" s="62">
        <v>0</v>
      </c>
      <c r="AO30" s="62">
        <v>0</v>
      </c>
      <c r="AP30" s="62">
        <v>0</v>
      </c>
      <c r="AQ30" s="62">
        <v>0</v>
      </c>
      <c r="AR30" s="62">
        <v>0</v>
      </c>
      <c r="AS30" s="62">
        <v>100000</v>
      </c>
      <c r="AT30" s="62">
        <v>0</v>
      </c>
      <c r="AU30" s="62">
        <v>0</v>
      </c>
      <c r="AV30" s="62">
        <v>0</v>
      </c>
      <c r="AW30" s="62">
        <v>0</v>
      </c>
      <c r="AX30" s="62">
        <v>0</v>
      </c>
      <c r="AY30" s="62">
        <v>0</v>
      </c>
      <c r="AZ30" s="62">
        <v>0</v>
      </c>
      <c r="BA30" s="62">
        <v>0</v>
      </c>
      <c r="BB30" s="62">
        <v>0</v>
      </c>
      <c r="BC30" s="62">
        <v>0</v>
      </c>
      <c r="BD30" s="62">
        <v>0</v>
      </c>
      <c r="BE30" s="62">
        <v>0</v>
      </c>
      <c r="BF30" s="62">
        <v>0</v>
      </c>
      <c r="BG30" s="62">
        <v>0</v>
      </c>
      <c r="BH30" s="62">
        <v>0</v>
      </c>
      <c r="BI30" s="62">
        <v>0</v>
      </c>
      <c r="BJ30" s="62">
        <v>0</v>
      </c>
      <c r="BK30" s="62">
        <v>0</v>
      </c>
      <c r="BL30" s="62">
        <v>0</v>
      </c>
      <c r="BM30" s="62">
        <v>0</v>
      </c>
      <c r="BN30" s="62">
        <v>0</v>
      </c>
      <c r="BO30" s="62">
        <v>0</v>
      </c>
      <c r="BP30" s="62">
        <v>0</v>
      </c>
      <c r="BQ30" s="62">
        <v>0</v>
      </c>
      <c r="BR30" s="62">
        <v>0</v>
      </c>
      <c r="BS30" s="62">
        <v>0</v>
      </c>
      <c r="BT30" s="62"/>
      <c r="BU30" s="64">
        <f>+C30+F30+I30+L30+O30+R30+U30+X30+AA30+AD30+AG30+AJ30+AM30+AP30+AS30+AV30+AY30+BB30+BE30+BH30+BK30+BN30+BQ30</f>
        <v>43756799.160000004</v>
      </c>
      <c r="BV30" s="64">
        <f t="shared" si="5"/>
        <v>0</v>
      </c>
      <c r="BW30" s="64">
        <f t="shared" si="5"/>
        <v>0</v>
      </c>
    </row>
    <row r="31" spans="1:75" x14ac:dyDescent="0.25">
      <c r="A31" s="59">
        <f>A30 + 1</f>
        <v>204</v>
      </c>
      <c r="B31" s="63" t="s">
        <v>111</v>
      </c>
      <c r="C31" s="62">
        <v>0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2">
        <v>0</v>
      </c>
      <c r="Q31" s="62">
        <v>0</v>
      </c>
      <c r="R31" s="62">
        <v>0</v>
      </c>
      <c r="S31" s="62">
        <v>0</v>
      </c>
      <c r="T31" s="62">
        <v>0</v>
      </c>
      <c r="U31" s="62">
        <v>0</v>
      </c>
      <c r="V31" s="62">
        <v>0</v>
      </c>
      <c r="W31" s="62">
        <v>0</v>
      </c>
      <c r="X31" s="62">
        <v>0</v>
      </c>
      <c r="Y31" s="62">
        <v>0</v>
      </c>
      <c r="Z31" s="62">
        <v>0</v>
      </c>
      <c r="AA31" s="62">
        <v>0</v>
      </c>
      <c r="AB31" s="62">
        <v>0</v>
      </c>
      <c r="AC31" s="62">
        <v>0</v>
      </c>
      <c r="AD31" s="62">
        <v>0</v>
      </c>
      <c r="AE31" s="62">
        <v>0</v>
      </c>
      <c r="AF31" s="62">
        <v>0</v>
      </c>
      <c r="AG31" s="62">
        <v>0</v>
      </c>
      <c r="AH31" s="62">
        <v>0</v>
      </c>
      <c r="AI31" s="62">
        <v>0</v>
      </c>
      <c r="AJ31" s="62">
        <v>0</v>
      </c>
      <c r="AK31" s="62">
        <v>0</v>
      </c>
      <c r="AL31" s="62">
        <v>0</v>
      </c>
      <c r="AM31" s="62">
        <v>0</v>
      </c>
      <c r="AN31" s="62">
        <v>0</v>
      </c>
      <c r="AO31" s="62">
        <v>0</v>
      </c>
      <c r="AP31" s="62">
        <v>0</v>
      </c>
      <c r="AQ31" s="62">
        <v>0</v>
      </c>
      <c r="AR31" s="62">
        <v>0</v>
      </c>
      <c r="AS31" s="62">
        <v>0</v>
      </c>
      <c r="AT31" s="62">
        <v>0</v>
      </c>
      <c r="AU31" s="62">
        <v>0</v>
      </c>
      <c r="AV31" s="62">
        <v>0</v>
      </c>
      <c r="AW31" s="62">
        <v>0</v>
      </c>
      <c r="AX31" s="62">
        <v>0</v>
      </c>
      <c r="AY31" s="62">
        <v>0</v>
      </c>
      <c r="AZ31" s="62">
        <v>0</v>
      </c>
      <c r="BA31" s="62">
        <v>0</v>
      </c>
      <c r="BB31" s="62">
        <v>0</v>
      </c>
      <c r="BC31" s="62">
        <v>0</v>
      </c>
      <c r="BD31" s="62">
        <v>0</v>
      </c>
      <c r="BE31" s="62">
        <v>0</v>
      </c>
      <c r="BF31" s="62">
        <v>0</v>
      </c>
      <c r="BG31" s="62">
        <v>0</v>
      </c>
      <c r="BH31" s="62">
        <v>0</v>
      </c>
      <c r="BI31" s="62">
        <v>0</v>
      </c>
      <c r="BJ31" s="62">
        <v>0</v>
      </c>
      <c r="BK31" s="62">
        <v>0</v>
      </c>
      <c r="BL31" s="62">
        <v>0</v>
      </c>
      <c r="BM31" s="62">
        <v>0</v>
      </c>
      <c r="BN31" s="62">
        <v>0</v>
      </c>
      <c r="BO31" s="62">
        <v>0</v>
      </c>
      <c r="BP31" s="62">
        <v>0</v>
      </c>
      <c r="BQ31" s="62">
        <v>0</v>
      </c>
      <c r="BR31" s="62">
        <v>0</v>
      </c>
      <c r="BS31" s="62">
        <v>0</v>
      </c>
      <c r="BT31" s="62"/>
      <c r="BU31" s="64">
        <f>+C31+F31+I31+L31+O31+R31+U31+X31+AA31+AD31+AG31+AJ31+AM31+AP31+AS31+AV31+AY31+BB31+BE31+BH31+BK31+BN31+BQ31</f>
        <v>0</v>
      </c>
      <c r="BV31" s="64">
        <f t="shared" si="5"/>
        <v>0</v>
      </c>
      <c r="BW31" s="64">
        <f t="shared" si="5"/>
        <v>0</v>
      </c>
    </row>
    <row r="32" spans="1:75" x14ac:dyDescent="0.25">
      <c r="A32" s="59">
        <f>A31 + 1</f>
        <v>205</v>
      </c>
      <c r="B32" s="63" t="s">
        <v>112</v>
      </c>
      <c r="C32" s="62">
        <v>235896.81</v>
      </c>
      <c r="D32" s="62">
        <v>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>
        <v>0</v>
      </c>
      <c r="T32" s="62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62">
        <v>0</v>
      </c>
      <c r="AA32" s="62">
        <v>0</v>
      </c>
      <c r="AB32" s="62">
        <v>0</v>
      </c>
      <c r="AC32" s="62">
        <v>0</v>
      </c>
      <c r="AD32" s="62">
        <v>0</v>
      </c>
      <c r="AE32" s="62">
        <v>0</v>
      </c>
      <c r="AF32" s="62">
        <v>0</v>
      </c>
      <c r="AG32" s="62">
        <v>0</v>
      </c>
      <c r="AH32" s="62">
        <v>0</v>
      </c>
      <c r="AI32" s="62">
        <v>0</v>
      </c>
      <c r="AJ32" s="62">
        <v>0</v>
      </c>
      <c r="AK32" s="62">
        <v>0</v>
      </c>
      <c r="AL32" s="62">
        <v>0</v>
      </c>
      <c r="AM32" s="62">
        <v>0</v>
      </c>
      <c r="AN32" s="62">
        <v>0</v>
      </c>
      <c r="AO32" s="62">
        <v>0</v>
      </c>
      <c r="AP32" s="62">
        <v>0</v>
      </c>
      <c r="AQ32" s="62">
        <v>0</v>
      </c>
      <c r="AR32" s="62">
        <v>0</v>
      </c>
      <c r="AS32" s="62">
        <v>0</v>
      </c>
      <c r="AT32" s="62">
        <v>0</v>
      </c>
      <c r="AU32" s="62">
        <v>0</v>
      </c>
      <c r="AV32" s="62">
        <v>0</v>
      </c>
      <c r="AW32" s="62">
        <v>0</v>
      </c>
      <c r="AX32" s="62">
        <v>0</v>
      </c>
      <c r="AY32" s="62">
        <v>0</v>
      </c>
      <c r="AZ32" s="62">
        <v>0</v>
      </c>
      <c r="BA32" s="62">
        <v>0</v>
      </c>
      <c r="BB32" s="62">
        <v>0</v>
      </c>
      <c r="BC32" s="62">
        <v>0</v>
      </c>
      <c r="BD32" s="62">
        <v>0</v>
      </c>
      <c r="BE32" s="62">
        <v>0</v>
      </c>
      <c r="BF32" s="62">
        <v>0</v>
      </c>
      <c r="BG32" s="62">
        <v>0</v>
      </c>
      <c r="BH32" s="62">
        <v>58375.85</v>
      </c>
      <c r="BI32" s="62">
        <v>0</v>
      </c>
      <c r="BJ32" s="62">
        <v>0</v>
      </c>
      <c r="BK32" s="62">
        <v>0</v>
      </c>
      <c r="BL32" s="62">
        <v>0</v>
      </c>
      <c r="BM32" s="62">
        <v>0</v>
      </c>
      <c r="BN32" s="62">
        <v>0</v>
      </c>
      <c r="BO32" s="62">
        <v>0</v>
      </c>
      <c r="BP32" s="62">
        <v>0</v>
      </c>
      <c r="BQ32" s="62">
        <v>0</v>
      </c>
      <c r="BR32" s="62">
        <v>0</v>
      </c>
      <c r="BS32" s="62">
        <v>0</v>
      </c>
      <c r="BT32" s="62"/>
      <c r="BU32" s="64">
        <f>+C32+F32+I32+L32+O32+R32+U32+X32+AA32+AD32+AG32+AJ32+AM32+AP32+AS32+AV32+AY32+BB32+BE32+BH32+BK32+BN32+BQ32</f>
        <v>294272.65999999997</v>
      </c>
      <c r="BV32" s="64">
        <f t="shared" si="5"/>
        <v>0</v>
      </c>
      <c r="BW32" s="64">
        <f t="shared" si="5"/>
        <v>0</v>
      </c>
    </row>
    <row r="33" spans="1:75" s="68" customFormat="1" ht="15.75" thickBot="1" x14ac:dyDescent="0.3">
      <c r="A33" s="65">
        <v>200</v>
      </c>
      <c r="B33" s="66" t="s">
        <v>113</v>
      </c>
      <c r="C33" s="67">
        <f t="shared" ref="C33:BN33" si="6">SUM(C28:C32)</f>
        <v>15004360.280000001</v>
      </c>
      <c r="D33" s="67">
        <f t="shared" si="6"/>
        <v>0</v>
      </c>
      <c r="E33" s="67">
        <f t="shared" si="6"/>
        <v>0</v>
      </c>
      <c r="F33" s="67">
        <f t="shared" si="6"/>
        <v>0</v>
      </c>
      <c r="G33" s="67">
        <f t="shared" si="6"/>
        <v>0</v>
      </c>
      <c r="H33" s="67">
        <f t="shared" si="6"/>
        <v>0</v>
      </c>
      <c r="I33" s="67">
        <f t="shared" si="6"/>
        <v>0</v>
      </c>
      <c r="J33" s="67">
        <f t="shared" si="6"/>
        <v>0</v>
      </c>
      <c r="K33" s="67">
        <f t="shared" si="6"/>
        <v>0</v>
      </c>
      <c r="L33" s="67">
        <f t="shared" si="6"/>
        <v>14872400</v>
      </c>
      <c r="M33" s="67">
        <f t="shared" si="6"/>
        <v>0</v>
      </c>
      <c r="N33" s="67">
        <f t="shared" si="6"/>
        <v>0</v>
      </c>
      <c r="O33" s="67">
        <f t="shared" si="6"/>
        <v>5995000</v>
      </c>
      <c r="P33" s="67">
        <f t="shared" si="6"/>
        <v>0</v>
      </c>
      <c r="Q33" s="67">
        <f t="shared" si="6"/>
        <v>0</v>
      </c>
      <c r="R33" s="67">
        <f t="shared" si="6"/>
        <v>850000</v>
      </c>
      <c r="S33" s="67">
        <f t="shared" si="6"/>
        <v>0</v>
      </c>
      <c r="T33" s="67">
        <f t="shared" si="6"/>
        <v>0</v>
      </c>
      <c r="U33" s="67">
        <f t="shared" si="6"/>
        <v>0</v>
      </c>
      <c r="V33" s="67">
        <f t="shared" si="6"/>
        <v>0</v>
      </c>
      <c r="W33" s="67">
        <f t="shared" si="6"/>
        <v>0</v>
      </c>
      <c r="X33" s="67">
        <f t="shared" si="6"/>
        <v>24617075.73</v>
      </c>
      <c r="Y33" s="67">
        <f t="shared" si="6"/>
        <v>0</v>
      </c>
      <c r="Z33" s="67">
        <f t="shared" si="6"/>
        <v>0</v>
      </c>
      <c r="AA33" s="67">
        <f t="shared" si="6"/>
        <v>28168019</v>
      </c>
      <c r="AB33" s="67">
        <f t="shared" si="6"/>
        <v>0</v>
      </c>
      <c r="AC33" s="67">
        <f t="shared" si="6"/>
        <v>0</v>
      </c>
      <c r="AD33" s="67">
        <f t="shared" si="6"/>
        <v>217526016.39000002</v>
      </c>
      <c r="AE33" s="67">
        <f t="shared" si="6"/>
        <v>0</v>
      </c>
      <c r="AF33" s="67">
        <f t="shared" si="6"/>
        <v>0</v>
      </c>
      <c r="AG33" s="67">
        <f t="shared" si="6"/>
        <v>0</v>
      </c>
      <c r="AH33" s="67">
        <f t="shared" si="6"/>
        <v>0</v>
      </c>
      <c r="AI33" s="67">
        <f t="shared" si="6"/>
        <v>0</v>
      </c>
      <c r="AJ33" s="67">
        <f t="shared" si="6"/>
        <v>3060000</v>
      </c>
      <c r="AK33" s="67">
        <f t="shared" si="6"/>
        <v>0</v>
      </c>
      <c r="AL33" s="67">
        <f t="shared" si="6"/>
        <v>0</v>
      </c>
      <c r="AM33" s="67">
        <f t="shared" si="6"/>
        <v>0</v>
      </c>
      <c r="AN33" s="67">
        <f t="shared" si="6"/>
        <v>0</v>
      </c>
      <c r="AO33" s="67">
        <f t="shared" si="6"/>
        <v>0</v>
      </c>
      <c r="AP33" s="67">
        <f t="shared" si="6"/>
        <v>343230</v>
      </c>
      <c r="AQ33" s="67">
        <f t="shared" si="6"/>
        <v>0</v>
      </c>
      <c r="AR33" s="67">
        <f t="shared" si="6"/>
        <v>0</v>
      </c>
      <c r="AS33" s="67">
        <f t="shared" si="6"/>
        <v>100000</v>
      </c>
      <c r="AT33" s="67">
        <f t="shared" si="6"/>
        <v>0</v>
      </c>
      <c r="AU33" s="67">
        <f t="shared" si="6"/>
        <v>0</v>
      </c>
      <c r="AV33" s="67">
        <f t="shared" si="6"/>
        <v>0</v>
      </c>
      <c r="AW33" s="67">
        <f t="shared" si="6"/>
        <v>0</v>
      </c>
      <c r="AX33" s="67">
        <f t="shared" si="6"/>
        <v>0</v>
      </c>
      <c r="AY33" s="67">
        <f t="shared" si="6"/>
        <v>0</v>
      </c>
      <c r="AZ33" s="67">
        <f t="shared" si="6"/>
        <v>0</v>
      </c>
      <c r="BA33" s="67">
        <f t="shared" si="6"/>
        <v>0</v>
      </c>
      <c r="BB33" s="67">
        <f t="shared" si="6"/>
        <v>0</v>
      </c>
      <c r="BC33" s="67">
        <f t="shared" si="6"/>
        <v>0</v>
      </c>
      <c r="BD33" s="67">
        <f t="shared" si="6"/>
        <v>0</v>
      </c>
      <c r="BE33" s="67">
        <f t="shared" si="6"/>
        <v>0</v>
      </c>
      <c r="BF33" s="67">
        <f t="shared" si="6"/>
        <v>0</v>
      </c>
      <c r="BG33" s="67">
        <f t="shared" si="6"/>
        <v>0</v>
      </c>
      <c r="BH33" s="67">
        <f t="shared" si="6"/>
        <v>58375.85</v>
      </c>
      <c r="BI33" s="67">
        <f t="shared" si="6"/>
        <v>0</v>
      </c>
      <c r="BJ33" s="67">
        <f t="shared" si="6"/>
        <v>0</v>
      </c>
      <c r="BK33" s="67">
        <f t="shared" si="6"/>
        <v>0</v>
      </c>
      <c r="BL33" s="67">
        <f t="shared" si="6"/>
        <v>0</v>
      </c>
      <c r="BM33" s="67">
        <f t="shared" si="6"/>
        <v>0</v>
      </c>
      <c r="BN33" s="67">
        <f t="shared" si="6"/>
        <v>0</v>
      </c>
      <c r="BO33" s="67">
        <f t="shared" ref="BO33:BW33" si="7">SUM(BO28:BO32)</f>
        <v>0</v>
      </c>
      <c r="BP33" s="67">
        <f t="shared" si="7"/>
        <v>0</v>
      </c>
      <c r="BQ33" s="67">
        <f t="shared" si="7"/>
        <v>0</v>
      </c>
      <c r="BR33" s="67">
        <f t="shared" si="7"/>
        <v>0</v>
      </c>
      <c r="BS33" s="67">
        <f t="shared" si="7"/>
        <v>0</v>
      </c>
      <c r="BT33" s="67"/>
      <c r="BU33" s="67">
        <f t="shared" si="7"/>
        <v>310594477.25000006</v>
      </c>
      <c r="BV33" s="67">
        <f t="shared" si="7"/>
        <v>0</v>
      </c>
      <c r="BW33" s="67">
        <f t="shared" si="7"/>
        <v>0</v>
      </c>
    </row>
    <row r="34" spans="1:75" ht="15.75" thickTop="1" x14ac:dyDescent="0.25">
      <c r="A34" s="69"/>
      <c r="B34" s="70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</row>
    <row r="35" spans="1:75" x14ac:dyDescent="0.25">
      <c r="A35" s="16"/>
      <c r="B35" s="14" t="s">
        <v>114</v>
      </c>
      <c r="C35" s="17"/>
      <c r="D35" s="12"/>
      <c r="E35" s="12"/>
      <c r="F35" s="12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17"/>
      <c r="S35" s="12"/>
      <c r="T35" s="12"/>
      <c r="U35" s="12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17"/>
      <c r="AH35" s="12"/>
      <c r="AI35" s="12"/>
      <c r="AJ35" s="12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17"/>
      <c r="AW35" s="12"/>
      <c r="AX35" s="12"/>
      <c r="AY35" s="12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17"/>
      <c r="BL35" s="12"/>
      <c r="BM35" s="12"/>
      <c r="BN35" s="12"/>
      <c r="BO35" s="58"/>
      <c r="BP35" s="58"/>
      <c r="BQ35" s="58"/>
      <c r="BR35" s="58"/>
      <c r="BS35" s="58"/>
      <c r="BT35" s="58"/>
      <c r="BU35" s="58"/>
      <c r="BV35" s="58"/>
      <c r="BW35" s="58"/>
    </row>
    <row r="36" spans="1:75" x14ac:dyDescent="0.25">
      <c r="A36" s="59">
        <v>301</v>
      </c>
      <c r="B36" s="63" t="s">
        <v>115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2">
        <v>0</v>
      </c>
      <c r="S36" s="62">
        <v>0</v>
      </c>
      <c r="T36" s="62">
        <v>0</v>
      </c>
      <c r="U36" s="62">
        <v>0</v>
      </c>
      <c r="V36" s="62">
        <v>0</v>
      </c>
      <c r="W36" s="62">
        <v>0</v>
      </c>
      <c r="X36" s="62">
        <v>0</v>
      </c>
      <c r="Y36" s="62">
        <v>0</v>
      </c>
      <c r="Z36" s="62">
        <v>0</v>
      </c>
      <c r="AA36" s="62">
        <v>0</v>
      </c>
      <c r="AB36" s="62">
        <v>0</v>
      </c>
      <c r="AC36" s="62">
        <v>0</v>
      </c>
      <c r="AD36" s="62">
        <v>0</v>
      </c>
      <c r="AE36" s="62">
        <v>0</v>
      </c>
      <c r="AF36" s="62">
        <v>0</v>
      </c>
      <c r="AG36" s="62">
        <v>0</v>
      </c>
      <c r="AH36" s="62">
        <v>0</v>
      </c>
      <c r="AI36" s="62">
        <v>0</v>
      </c>
      <c r="AJ36" s="62">
        <v>0</v>
      </c>
      <c r="AK36" s="62">
        <v>0</v>
      </c>
      <c r="AL36" s="62">
        <v>0</v>
      </c>
      <c r="AM36" s="62">
        <v>0</v>
      </c>
      <c r="AN36" s="62">
        <v>0</v>
      </c>
      <c r="AO36" s="62">
        <v>0</v>
      </c>
      <c r="AP36" s="62">
        <v>0</v>
      </c>
      <c r="AQ36" s="62">
        <v>0</v>
      </c>
      <c r="AR36" s="62">
        <v>0</v>
      </c>
      <c r="AS36" s="62">
        <v>0</v>
      </c>
      <c r="AT36" s="62">
        <v>0</v>
      </c>
      <c r="AU36" s="62">
        <v>0</v>
      </c>
      <c r="AV36" s="62">
        <v>0</v>
      </c>
      <c r="AW36" s="62">
        <v>0</v>
      </c>
      <c r="AX36" s="62">
        <v>0</v>
      </c>
      <c r="AY36" s="62">
        <v>0</v>
      </c>
      <c r="AZ36" s="62">
        <v>0</v>
      </c>
      <c r="BA36" s="62">
        <v>0</v>
      </c>
      <c r="BB36" s="62">
        <v>0</v>
      </c>
      <c r="BC36" s="62">
        <v>0</v>
      </c>
      <c r="BD36" s="62">
        <v>0</v>
      </c>
      <c r="BE36" s="62">
        <v>0</v>
      </c>
      <c r="BF36" s="62">
        <v>0</v>
      </c>
      <c r="BG36" s="62">
        <v>0</v>
      </c>
      <c r="BH36" s="62">
        <v>0</v>
      </c>
      <c r="BI36" s="62">
        <v>0</v>
      </c>
      <c r="BJ36" s="62">
        <v>0</v>
      </c>
      <c r="BK36" s="62">
        <v>0</v>
      </c>
      <c r="BL36" s="62">
        <v>0</v>
      </c>
      <c r="BM36" s="62">
        <v>0</v>
      </c>
      <c r="BN36" s="62">
        <v>0</v>
      </c>
      <c r="BO36" s="62">
        <v>0</v>
      </c>
      <c r="BP36" s="62">
        <v>0</v>
      </c>
      <c r="BQ36" s="62">
        <v>0</v>
      </c>
      <c r="BR36" s="62">
        <v>0</v>
      </c>
      <c r="BS36" s="62">
        <v>0</v>
      </c>
      <c r="BT36" s="62"/>
      <c r="BU36" s="64">
        <f>+C36+F36+I36+L36+O36+R36+U36+X36+AA36+AD36+AG36+AJ36+AM36+AP36+AS36+AV36+AY36+BB36+BE36+BH36+BK36+BN36+BQ36</f>
        <v>0</v>
      </c>
      <c r="BV36" s="64">
        <f t="shared" ref="BV36:BW39" si="8">+D36+G36+J36+M36+P36+S36+V36+Y36+AB36+AE36+AH36+AK36+AN36+AQ36+AT36+AW36+AZ36+BC36+BF36+BI36+BL36+BO36+BR36</f>
        <v>0</v>
      </c>
      <c r="BW36" s="64">
        <f t="shared" si="8"/>
        <v>0</v>
      </c>
    </row>
    <row r="37" spans="1:75" x14ac:dyDescent="0.25">
      <c r="A37" s="59">
        <f>A36 + 1</f>
        <v>302</v>
      </c>
      <c r="B37" s="63" t="s">
        <v>116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2">
        <v>0</v>
      </c>
      <c r="X37" s="62">
        <v>0</v>
      </c>
      <c r="Y37" s="62">
        <v>0</v>
      </c>
      <c r="Z37" s="62">
        <v>0</v>
      </c>
      <c r="AA37" s="62">
        <v>0</v>
      </c>
      <c r="AB37" s="62">
        <v>0</v>
      </c>
      <c r="AC37" s="62">
        <v>0</v>
      </c>
      <c r="AD37" s="62">
        <v>0</v>
      </c>
      <c r="AE37" s="62">
        <v>0</v>
      </c>
      <c r="AF37" s="62">
        <v>0</v>
      </c>
      <c r="AG37" s="62">
        <v>0</v>
      </c>
      <c r="AH37" s="62">
        <v>0</v>
      </c>
      <c r="AI37" s="62">
        <v>0</v>
      </c>
      <c r="AJ37" s="62">
        <v>0</v>
      </c>
      <c r="AK37" s="62">
        <v>0</v>
      </c>
      <c r="AL37" s="62">
        <v>0</v>
      </c>
      <c r="AM37" s="62">
        <v>0</v>
      </c>
      <c r="AN37" s="62">
        <v>0</v>
      </c>
      <c r="AO37" s="62">
        <v>0</v>
      </c>
      <c r="AP37" s="62">
        <v>0</v>
      </c>
      <c r="AQ37" s="62">
        <v>0</v>
      </c>
      <c r="AR37" s="62">
        <v>0</v>
      </c>
      <c r="AS37" s="62">
        <v>0</v>
      </c>
      <c r="AT37" s="62">
        <v>0</v>
      </c>
      <c r="AU37" s="62">
        <v>0</v>
      </c>
      <c r="AV37" s="62">
        <v>0</v>
      </c>
      <c r="AW37" s="62">
        <v>0</v>
      </c>
      <c r="AX37" s="62">
        <v>0</v>
      </c>
      <c r="AY37" s="62">
        <v>0</v>
      </c>
      <c r="AZ37" s="62">
        <v>0</v>
      </c>
      <c r="BA37" s="62">
        <v>0</v>
      </c>
      <c r="BB37" s="62">
        <v>0</v>
      </c>
      <c r="BC37" s="62">
        <v>0</v>
      </c>
      <c r="BD37" s="62">
        <v>0</v>
      </c>
      <c r="BE37" s="62">
        <v>0</v>
      </c>
      <c r="BF37" s="62">
        <v>0</v>
      </c>
      <c r="BG37" s="62">
        <v>0</v>
      </c>
      <c r="BH37" s="62">
        <v>0</v>
      </c>
      <c r="BI37" s="62">
        <v>0</v>
      </c>
      <c r="BJ37" s="62">
        <v>0</v>
      </c>
      <c r="BK37" s="62">
        <v>0</v>
      </c>
      <c r="BL37" s="62">
        <v>0</v>
      </c>
      <c r="BM37" s="62">
        <v>0</v>
      </c>
      <c r="BN37" s="62">
        <v>0</v>
      </c>
      <c r="BO37" s="62">
        <v>0</v>
      </c>
      <c r="BP37" s="62">
        <v>0</v>
      </c>
      <c r="BQ37" s="62">
        <v>0</v>
      </c>
      <c r="BR37" s="62">
        <v>0</v>
      </c>
      <c r="BS37" s="62">
        <v>0</v>
      </c>
      <c r="BT37" s="62"/>
      <c r="BU37" s="64">
        <f>+C37+F37+I37+L37+O37+R37+U37+X37+AA37+AD37+AG37+AJ37+AM37+AP37+AS37+AV37+AY37+BB37+BE37+BH37+BK37+BN37+BQ37</f>
        <v>0</v>
      </c>
      <c r="BV37" s="64">
        <f t="shared" si="8"/>
        <v>0</v>
      </c>
      <c r="BW37" s="64">
        <f t="shared" si="8"/>
        <v>0</v>
      </c>
    </row>
    <row r="38" spans="1:75" x14ac:dyDescent="0.25">
      <c r="A38" s="59">
        <f>A37 + 1</f>
        <v>303</v>
      </c>
      <c r="B38" s="63" t="s">
        <v>117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62">
        <v>0</v>
      </c>
      <c r="S38" s="62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2">
        <v>0</v>
      </c>
      <c r="Z38" s="62">
        <v>0</v>
      </c>
      <c r="AA38" s="62">
        <v>0</v>
      </c>
      <c r="AB38" s="62">
        <v>0</v>
      </c>
      <c r="AC38" s="62">
        <v>0</v>
      </c>
      <c r="AD38" s="62">
        <v>0</v>
      </c>
      <c r="AE38" s="62">
        <v>0</v>
      </c>
      <c r="AF38" s="62">
        <v>0</v>
      </c>
      <c r="AG38" s="62">
        <v>0</v>
      </c>
      <c r="AH38" s="62">
        <v>0</v>
      </c>
      <c r="AI38" s="62">
        <v>0</v>
      </c>
      <c r="AJ38" s="62">
        <v>0</v>
      </c>
      <c r="AK38" s="62">
        <v>0</v>
      </c>
      <c r="AL38" s="62">
        <v>0</v>
      </c>
      <c r="AM38" s="62">
        <v>0</v>
      </c>
      <c r="AN38" s="62">
        <v>0</v>
      </c>
      <c r="AO38" s="62">
        <v>0</v>
      </c>
      <c r="AP38" s="62">
        <v>0</v>
      </c>
      <c r="AQ38" s="62">
        <v>0</v>
      </c>
      <c r="AR38" s="62">
        <v>0</v>
      </c>
      <c r="AS38" s="62">
        <v>0</v>
      </c>
      <c r="AT38" s="62">
        <v>0</v>
      </c>
      <c r="AU38" s="62">
        <v>0</v>
      </c>
      <c r="AV38" s="62">
        <v>0</v>
      </c>
      <c r="AW38" s="62">
        <v>0</v>
      </c>
      <c r="AX38" s="62">
        <v>0</v>
      </c>
      <c r="AY38" s="62">
        <v>0</v>
      </c>
      <c r="AZ38" s="62">
        <v>0</v>
      </c>
      <c r="BA38" s="62">
        <v>0</v>
      </c>
      <c r="BB38" s="62">
        <v>0</v>
      </c>
      <c r="BC38" s="62">
        <v>0</v>
      </c>
      <c r="BD38" s="62">
        <v>0</v>
      </c>
      <c r="BE38" s="62">
        <v>0</v>
      </c>
      <c r="BF38" s="62">
        <v>0</v>
      </c>
      <c r="BG38" s="62">
        <v>0</v>
      </c>
      <c r="BH38" s="62">
        <v>0</v>
      </c>
      <c r="BI38" s="62">
        <v>0</v>
      </c>
      <c r="BJ38" s="62">
        <v>0</v>
      </c>
      <c r="BK38" s="62">
        <v>0</v>
      </c>
      <c r="BL38" s="62">
        <v>0</v>
      </c>
      <c r="BM38" s="62">
        <v>0</v>
      </c>
      <c r="BN38" s="62">
        <v>0</v>
      </c>
      <c r="BO38" s="62">
        <v>0</v>
      </c>
      <c r="BP38" s="62">
        <v>0</v>
      </c>
      <c r="BQ38" s="62">
        <v>0</v>
      </c>
      <c r="BR38" s="62">
        <v>0</v>
      </c>
      <c r="BS38" s="62">
        <v>0</v>
      </c>
      <c r="BT38" s="62"/>
      <c r="BU38" s="64">
        <f>+C38+F38+I38+L38+O38+R38+U38+X38+AA38+AD38+AG38+AJ38+AM38+AP38+AS38+AV38+AY38+BB38+BE38+BH38+BK38+BN38+BQ38</f>
        <v>0</v>
      </c>
      <c r="BV38" s="64">
        <f t="shared" si="8"/>
        <v>0</v>
      </c>
      <c r="BW38" s="64">
        <f t="shared" si="8"/>
        <v>0</v>
      </c>
    </row>
    <row r="39" spans="1:75" x14ac:dyDescent="0.25">
      <c r="A39" s="59">
        <f>A38 + 1</f>
        <v>304</v>
      </c>
      <c r="B39" s="63" t="s">
        <v>118</v>
      </c>
      <c r="C39" s="62">
        <v>80000000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0</v>
      </c>
      <c r="AC39" s="62">
        <v>0</v>
      </c>
      <c r="AD39" s="62">
        <v>0</v>
      </c>
      <c r="AE39" s="62">
        <v>0</v>
      </c>
      <c r="AF39" s="62">
        <v>0</v>
      </c>
      <c r="AG39" s="62">
        <v>0</v>
      </c>
      <c r="AH39" s="62">
        <v>0</v>
      </c>
      <c r="AI39" s="62">
        <v>0</v>
      </c>
      <c r="AJ39" s="62">
        <v>0</v>
      </c>
      <c r="AK39" s="62">
        <v>0</v>
      </c>
      <c r="AL39" s="62">
        <v>0</v>
      </c>
      <c r="AM39" s="62">
        <v>0</v>
      </c>
      <c r="AN39" s="62">
        <v>0</v>
      </c>
      <c r="AO39" s="62">
        <v>0</v>
      </c>
      <c r="AP39" s="62">
        <v>0</v>
      </c>
      <c r="AQ39" s="62">
        <v>0</v>
      </c>
      <c r="AR39" s="62">
        <v>0</v>
      </c>
      <c r="AS39" s="62">
        <v>0</v>
      </c>
      <c r="AT39" s="62">
        <v>0</v>
      </c>
      <c r="AU39" s="62">
        <v>0</v>
      </c>
      <c r="AV39" s="62">
        <v>0</v>
      </c>
      <c r="AW39" s="62">
        <v>0</v>
      </c>
      <c r="AX39" s="62">
        <v>0</v>
      </c>
      <c r="AY39" s="62">
        <v>0</v>
      </c>
      <c r="AZ39" s="62">
        <v>0</v>
      </c>
      <c r="BA39" s="62">
        <v>0</v>
      </c>
      <c r="BB39" s="62">
        <v>0</v>
      </c>
      <c r="BC39" s="62">
        <v>0</v>
      </c>
      <c r="BD39" s="62">
        <v>0</v>
      </c>
      <c r="BE39" s="62">
        <v>0</v>
      </c>
      <c r="BF39" s="62">
        <v>0</v>
      </c>
      <c r="BG39" s="62">
        <v>0</v>
      </c>
      <c r="BH39" s="62">
        <v>0</v>
      </c>
      <c r="BI39" s="62">
        <v>0</v>
      </c>
      <c r="BJ39" s="62">
        <v>0</v>
      </c>
      <c r="BK39" s="62">
        <v>0</v>
      </c>
      <c r="BL39" s="62">
        <v>0</v>
      </c>
      <c r="BM39" s="62">
        <v>0</v>
      </c>
      <c r="BN39" s="62">
        <v>0</v>
      </c>
      <c r="BO39" s="62">
        <v>0</v>
      </c>
      <c r="BP39" s="62">
        <v>0</v>
      </c>
      <c r="BQ39" s="62">
        <v>0</v>
      </c>
      <c r="BR39" s="62">
        <v>0</v>
      </c>
      <c r="BS39" s="62">
        <v>0</v>
      </c>
      <c r="BT39" s="62"/>
      <c r="BU39" s="64">
        <f>+C39+F39+I39+L39+O39+R39+U39+X39+AA39+AD39+AG39+AJ39+AM39+AP39+AS39+AV39+AY39+BB39+BE39+BH39+BK39+BN39+BQ39</f>
        <v>80000000</v>
      </c>
      <c r="BV39" s="64">
        <f t="shared" si="8"/>
        <v>0</v>
      </c>
      <c r="BW39" s="64">
        <f t="shared" si="8"/>
        <v>0</v>
      </c>
    </row>
    <row r="40" spans="1:75" s="68" customFormat="1" ht="15.75" thickBot="1" x14ac:dyDescent="0.3">
      <c r="A40" s="65">
        <v>300</v>
      </c>
      <c r="B40" s="66" t="s">
        <v>119</v>
      </c>
      <c r="C40" s="67">
        <f t="shared" ref="C40:BN40" si="9">SUM(C36:C39)</f>
        <v>80000000</v>
      </c>
      <c r="D40" s="67">
        <f t="shared" si="9"/>
        <v>0</v>
      </c>
      <c r="E40" s="67">
        <f t="shared" si="9"/>
        <v>0</v>
      </c>
      <c r="F40" s="67">
        <f t="shared" si="9"/>
        <v>0</v>
      </c>
      <c r="G40" s="67">
        <f t="shared" si="9"/>
        <v>0</v>
      </c>
      <c r="H40" s="67">
        <f t="shared" si="9"/>
        <v>0</v>
      </c>
      <c r="I40" s="67">
        <f t="shared" si="9"/>
        <v>0</v>
      </c>
      <c r="J40" s="67">
        <f t="shared" si="9"/>
        <v>0</v>
      </c>
      <c r="K40" s="67">
        <f t="shared" si="9"/>
        <v>0</v>
      </c>
      <c r="L40" s="67">
        <f t="shared" si="9"/>
        <v>0</v>
      </c>
      <c r="M40" s="67">
        <f t="shared" si="9"/>
        <v>0</v>
      </c>
      <c r="N40" s="67">
        <f t="shared" si="9"/>
        <v>0</v>
      </c>
      <c r="O40" s="67">
        <f t="shared" si="9"/>
        <v>0</v>
      </c>
      <c r="P40" s="67">
        <f t="shared" si="9"/>
        <v>0</v>
      </c>
      <c r="Q40" s="67">
        <f t="shared" si="9"/>
        <v>0</v>
      </c>
      <c r="R40" s="67">
        <f t="shared" si="9"/>
        <v>0</v>
      </c>
      <c r="S40" s="67">
        <f t="shared" si="9"/>
        <v>0</v>
      </c>
      <c r="T40" s="67">
        <f t="shared" si="9"/>
        <v>0</v>
      </c>
      <c r="U40" s="67">
        <f t="shared" si="9"/>
        <v>0</v>
      </c>
      <c r="V40" s="67">
        <f t="shared" si="9"/>
        <v>0</v>
      </c>
      <c r="W40" s="67">
        <f t="shared" si="9"/>
        <v>0</v>
      </c>
      <c r="X40" s="67">
        <f t="shared" si="9"/>
        <v>0</v>
      </c>
      <c r="Y40" s="67">
        <f t="shared" si="9"/>
        <v>0</v>
      </c>
      <c r="Z40" s="67">
        <f t="shared" si="9"/>
        <v>0</v>
      </c>
      <c r="AA40" s="67">
        <f t="shared" si="9"/>
        <v>0</v>
      </c>
      <c r="AB40" s="67">
        <f t="shared" si="9"/>
        <v>0</v>
      </c>
      <c r="AC40" s="67">
        <f t="shared" si="9"/>
        <v>0</v>
      </c>
      <c r="AD40" s="67">
        <f t="shared" si="9"/>
        <v>0</v>
      </c>
      <c r="AE40" s="67">
        <f t="shared" si="9"/>
        <v>0</v>
      </c>
      <c r="AF40" s="67">
        <f t="shared" si="9"/>
        <v>0</v>
      </c>
      <c r="AG40" s="67">
        <f t="shared" si="9"/>
        <v>0</v>
      </c>
      <c r="AH40" s="67">
        <f t="shared" si="9"/>
        <v>0</v>
      </c>
      <c r="AI40" s="67">
        <f t="shared" si="9"/>
        <v>0</v>
      </c>
      <c r="AJ40" s="67">
        <f t="shared" si="9"/>
        <v>0</v>
      </c>
      <c r="AK40" s="67">
        <f t="shared" si="9"/>
        <v>0</v>
      </c>
      <c r="AL40" s="67">
        <f t="shared" si="9"/>
        <v>0</v>
      </c>
      <c r="AM40" s="67">
        <f t="shared" si="9"/>
        <v>0</v>
      </c>
      <c r="AN40" s="67">
        <f t="shared" si="9"/>
        <v>0</v>
      </c>
      <c r="AO40" s="67">
        <f t="shared" si="9"/>
        <v>0</v>
      </c>
      <c r="AP40" s="67">
        <f t="shared" si="9"/>
        <v>0</v>
      </c>
      <c r="AQ40" s="67">
        <f t="shared" si="9"/>
        <v>0</v>
      </c>
      <c r="AR40" s="67">
        <f t="shared" si="9"/>
        <v>0</v>
      </c>
      <c r="AS40" s="67">
        <f t="shared" si="9"/>
        <v>0</v>
      </c>
      <c r="AT40" s="67">
        <f t="shared" si="9"/>
        <v>0</v>
      </c>
      <c r="AU40" s="67">
        <f t="shared" si="9"/>
        <v>0</v>
      </c>
      <c r="AV40" s="67">
        <f t="shared" si="9"/>
        <v>0</v>
      </c>
      <c r="AW40" s="67">
        <f t="shared" si="9"/>
        <v>0</v>
      </c>
      <c r="AX40" s="67">
        <f t="shared" si="9"/>
        <v>0</v>
      </c>
      <c r="AY40" s="67">
        <f t="shared" si="9"/>
        <v>0</v>
      </c>
      <c r="AZ40" s="67">
        <f t="shared" si="9"/>
        <v>0</v>
      </c>
      <c r="BA40" s="67">
        <f t="shared" si="9"/>
        <v>0</v>
      </c>
      <c r="BB40" s="67">
        <f t="shared" si="9"/>
        <v>0</v>
      </c>
      <c r="BC40" s="67">
        <f t="shared" si="9"/>
        <v>0</v>
      </c>
      <c r="BD40" s="67">
        <f t="shared" si="9"/>
        <v>0</v>
      </c>
      <c r="BE40" s="67">
        <f t="shared" si="9"/>
        <v>0</v>
      </c>
      <c r="BF40" s="67">
        <f t="shared" si="9"/>
        <v>0</v>
      </c>
      <c r="BG40" s="67">
        <f t="shared" si="9"/>
        <v>0</v>
      </c>
      <c r="BH40" s="67">
        <f t="shared" si="9"/>
        <v>0</v>
      </c>
      <c r="BI40" s="67">
        <f t="shared" si="9"/>
        <v>0</v>
      </c>
      <c r="BJ40" s="67">
        <f t="shared" si="9"/>
        <v>0</v>
      </c>
      <c r="BK40" s="67">
        <f t="shared" si="9"/>
        <v>0</v>
      </c>
      <c r="BL40" s="67">
        <f t="shared" si="9"/>
        <v>0</v>
      </c>
      <c r="BM40" s="67">
        <f t="shared" si="9"/>
        <v>0</v>
      </c>
      <c r="BN40" s="67">
        <f t="shared" si="9"/>
        <v>0</v>
      </c>
      <c r="BO40" s="67">
        <f t="shared" ref="BO40:BW40" si="10">SUM(BO36:BO39)</f>
        <v>0</v>
      </c>
      <c r="BP40" s="67">
        <f t="shared" si="10"/>
        <v>0</v>
      </c>
      <c r="BQ40" s="67">
        <f t="shared" si="10"/>
        <v>0</v>
      </c>
      <c r="BR40" s="67">
        <f t="shared" si="10"/>
        <v>0</v>
      </c>
      <c r="BS40" s="67">
        <f t="shared" si="10"/>
        <v>0</v>
      </c>
      <c r="BT40" s="67"/>
      <c r="BU40" s="67">
        <f t="shared" si="10"/>
        <v>80000000</v>
      </c>
      <c r="BV40" s="67">
        <f t="shared" si="10"/>
        <v>0</v>
      </c>
      <c r="BW40" s="67">
        <f t="shared" si="10"/>
        <v>0</v>
      </c>
    </row>
    <row r="41" spans="1:75" ht="15.75" thickTop="1" x14ac:dyDescent="0.25">
      <c r="A41" s="72"/>
      <c r="B41" s="73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</row>
    <row r="42" spans="1:75" x14ac:dyDescent="0.25">
      <c r="A42" s="16"/>
      <c r="B42" s="14" t="s">
        <v>120</v>
      </c>
      <c r="C42" s="17"/>
      <c r="D42" s="12"/>
      <c r="E42" s="12"/>
      <c r="F42" s="12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17"/>
      <c r="S42" s="12"/>
      <c r="T42" s="12"/>
      <c r="U42" s="12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17"/>
      <c r="AH42" s="12"/>
      <c r="AI42" s="12"/>
      <c r="AJ42" s="12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17"/>
      <c r="AW42" s="12"/>
      <c r="AX42" s="12"/>
      <c r="AY42" s="12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17"/>
      <c r="BL42" s="12"/>
      <c r="BM42" s="12"/>
      <c r="BN42" s="12"/>
      <c r="BO42" s="58"/>
      <c r="BP42" s="58"/>
      <c r="BQ42" s="58"/>
      <c r="BR42" s="58"/>
      <c r="BS42" s="58"/>
      <c r="BT42" s="58"/>
      <c r="BU42" s="58"/>
      <c r="BV42" s="58"/>
      <c r="BW42" s="58"/>
    </row>
    <row r="43" spans="1:75" x14ac:dyDescent="0.25">
      <c r="A43" s="59">
        <v>401</v>
      </c>
      <c r="B43" s="63" t="s">
        <v>121</v>
      </c>
      <c r="C43" s="62">
        <v>0</v>
      </c>
      <c r="D43" s="62">
        <v>0</v>
      </c>
      <c r="E43" s="62">
        <v>0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2">
        <v>0</v>
      </c>
      <c r="T43" s="62">
        <v>0</v>
      </c>
      <c r="U43" s="62">
        <v>0</v>
      </c>
      <c r="V43" s="62">
        <v>0</v>
      </c>
      <c r="W43" s="62">
        <v>0</v>
      </c>
      <c r="X43" s="62">
        <v>0</v>
      </c>
      <c r="Y43" s="62">
        <v>0</v>
      </c>
      <c r="Z43" s="62">
        <v>0</v>
      </c>
      <c r="AA43" s="62">
        <v>0</v>
      </c>
      <c r="AB43" s="62">
        <v>0</v>
      </c>
      <c r="AC43" s="62">
        <v>0</v>
      </c>
      <c r="AD43" s="62">
        <v>0</v>
      </c>
      <c r="AE43" s="62">
        <v>0</v>
      </c>
      <c r="AF43" s="62">
        <v>0</v>
      </c>
      <c r="AG43" s="62">
        <v>0</v>
      </c>
      <c r="AH43" s="62">
        <v>0</v>
      </c>
      <c r="AI43" s="62">
        <v>0</v>
      </c>
      <c r="AJ43" s="62">
        <v>0</v>
      </c>
      <c r="AK43" s="62">
        <v>0</v>
      </c>
      <c r="AL43" s="62">
        <v>0</v>
      </c>
      <c r="AM43" s="62">
        <v>0</v>
      </c>
      <c r="AN43" s="62">
        <v>0</v>
      </c>
      <c r="AO43" s="62">
        <v>0</v>
      </c>
      <c r="AP43" s="62">
        <v>0</v>
      </c>
      <c r="AQ43" s="62">
        <v>0</v>
      </c>
      <c r="AR43" s="62">
        <v>0</v>
      </c>
      <c r="AS43" s="62">
        <v>0</v>
      </c>
      <c r="AT43" s="62">
        <v>0</v>
      </c>
      <c r="AU43" s="62">
        <v>0</v>
      </c>
      <c r="AV43" s="62">
        <v>0</v>
      </c>
      <c r="AW43" s="62">
        <v>0</v>
      </c>
      <c r="AX43" s="62">
        <v>0</v>
      </c>
      <c r="AY43" s="62">
        <v>0</v>
      </c>
      <c r="AZ43" s="62">
        <v>0</v>
      </c>
      <c r="BA43" s="62">
        <v>0</v>
      </c>
      <c r="BB43" s="62">
        <v>0</v>
      </c>
      <c r="BC43" s="62">
        <v>0</v>
      </c>
      <c r="BD43" s="62">
        <v>0</v>
      </c>
      <c r="BE43" s="62">
        <v>0</v>
      </c>
      <c r="BF43" s="62">
        <v>0</v>
      </c>
      <c r="BG43" s="62">
        <v>0</v>
      </c>
      <c r="BH43" s="62">
        <v>0</v>
      </c>
      <c r="BI43" s="62">
        <v>0</v>
      </c>
      <c r="BJ43" s="62">
        <v>0</v>
      </c>
      <c r="BK43" s="62">
        <v>22925011.98</v>
      </c>
      <c r="BL43" s="62">
        <v>0</v>
      </c>
      <c r="BM43" s="62">
        <v>0</v>
      </c>
      <c r="BN43" s="62">
        <v>0</v>
      </c>
      <c r="BO43" s="62">
        <v>0</v>
      </c>
      <c r="BP43" s="62">
        <v>0</v>
      </c>
      <c r="BQ43" s="62">
        <v>0</v>
      </c>
      <c r="BR43" s="62">
        <v>0</v>
      </c>
      <c r="BS43" s="62">
        <v>0</v>
      </c>
      <c r="BT43" s="62"/>
      <c r="BU43" s="64">
        <f t="shared" ref="BU43:BW46" si="11">+C43+F43+I43+L43+O43+R43+U43+X43+AA43+AD43+AG43+AJ43+AM43+AP43+AS43+AV43+AY43+BB43+BE43+BH43+BK43+BN43+BQ43</f>
        <v>22925011.98</v>
      </c>
      <c r="BV43" s="64">
        <f t="shared" si="11"/>
        <v>0</v>
      </c>
      <c r="BW43" s="64">
        <f t="shared" si="11"/>
        <v>0</v>
      </c>
    </row>
    <row r="44" spans="1:75" x14ac:dyDescent="0.25">
      <c r="A44" s="59">
        <f>A43 + 1</f>
        <v>402</v>
      </c>
      <c r="B44" s="63" t="s">
        <v>122</v>
      </c>
      <c r="C44" s="62">
        <v>0</v>
      </c>
      <c r="D44" s="62"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  <c r="S44" s="62">
        <v>0</v>
      </c>
      <c r="T44" s="62">
        <v>0</v>
      </c>
      <c r="U44" s="62">
        <v>0</v>
      </c>
      <c r="V44" s="62">
        <v>0</v>
      </c>
      <c r="W44" s="62">
        <v>0</v>
      </c>
      <c r="X44" s="62">
        <v>0</v>
      </c>
      <c r="Y44" s="62">
        <v>0</v>
      </c>
      <c r="Z44" s="62">
        <v>0</v>
      </c>
      <c r="AA44" s="62">
        <v>0</v>
      </c>
      <c r="AB44" s="62">
        <v>0</v>
      </c>
      <c r="AC44" s="62">
        <v>0</v>
      </c>
      <c r="AD44" s="62">
        <v>0</v>
      </c>
      <c r="AE44" s="62">
        <v>0</v>
      </c>
      <c r="AF44" s="62">
        <v>0</v>
      </c>
      <c r="AG44" s="62">
        <v>0</v>
      </c>
      <c r="AH44" s="62">
        <v>0</v>
      </c>
      <c r="AI44" s="62">
        <v>0</v>
      </c>
      <c r="AJ44" s="62">
        <v>0</v>
      </c>
      <c r="AK44" s="62">
        <v>0</v>
      </c>
      <c r="AL44" s="62">
        <v>0</v>
      </c>
      <c r="AM44" s="62">
        <v>0</v>
      </c>
      <c r="AN44" s="62">
        <v>0</v>
      </c>
      <c r="AO44" s="62">
        <v>0</v>
      </c>
      <c r="AP44" s="62">
        <v>0</v>
      </c>
      <c r="AQ44" s="62">
        <v>0</v>
      </c>
      <c r="AR44" s="62">
        <v>0</v>
      </c>
      <c r="AS44" s="62">
        <v>0</v>
      </c>
      <c r="AT44" s="62">
        <v>0</v>
      </c>
      <c r="AU44" s="62">
        <v>0</v>
      </c>
      <c r="AV44" s="62">
        <v>0</v>
      </c>
      <c r="AW44" s="62">
        <v>0</v>
      </c>
      <c r="AX44" s="62">
        <v>0</v>
      </c>
      <c r="AY44" s="62">
        <v>0</v>
      </c>
      <c r="AZ44" s="62">
        <v>0</v>
      </c>
      <c r="BA44" s="62">
        <v>0</v>
      </c>
      <c r="BB44" s="62">
        <v>0</v>
      </c>
      <c r="BC44" s="62">
        <v>0</v>
      </c>
      <c r="BD44" s="62">
        <v>0</v>
      </c>
      <c r="BE44" s="62">
        <v>0</v>
      </c>
      <c r="BF44" s="62">
        <v>0</v>
      </c>
      <c r="BG44" s="62">
        <v>0</v>
      </c>
      <c r="BH44" s="62">
        <v>0</v>
      </c>
      <c r="BI44" s="62">
        <v>0</v>
      </c>
      <c r="BJ44" s="62">
        <v>0</v>
      </c>
      <c r="BK44" s="62">
        <v>0</v>
      </c>
      <c r="BL44" s="62">
        <v>0</v>
      </c>
      <c r="BM44" s="62">
        <v>0</v>
      </c>
      <c r="BN44" s="62">
        <v>0</v>
      </c>
      <c r="BO44" s="62">
        <v>0</v>
      </c>
      <c r="BP44" s="62">
        <v>0</v>
      </c>
      <c r="BQ44" s="62">
        <v>0</v>
      </c>
      <c r="BR44" s="62">
        <v>0</v>
      </c>
      <c r="BS44" s="62">
        <v>0</v>
      </c>
      <c r="BT44" s="62"/>
      <c r="BU44" s="64">
        <f t="shared" si="11"/>
        <v>0</v>
      </c>
      <c r="BV44" s="64">
        <f t="shared" si="11"/>
        <v>0</v>
      </c>
      <c r="BW44" s="64">
        <f t="shared" si="11"/>
        <v>0</v>
      </c>
    </row>
    <row r="45" spans="1:75" x14ac:dyDescent="0.25">
      <c r="A45" s="59">
        <f>A44 + 1</f>
        <v>403</v>
      </c>
      <c r="B45" s="63" t="s">
        <v>123</v>
      </c>
      <c r="C45" s="62">
        <v>0</v>
      </c>
      <c r="D45" s="62">
        <v>0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0</v>
      </c>
      <c r="S45" s="62">
        <v>0</v>
      </c>
      <c r="T45" s="62">
        <v>0</v>
      </c>
      <c r="U45" s="62">
        <v>0</v>
      </c>
      <c r="V45" s="62">
        <v>0</v>
      </c>
      <c r="W45" s="62">
        <v>0</v>
      </c>
      <c r="X45" s="62">
        <v>0</v>
      </c>
      <c r="Y45" s="62">
        <v>0</v>
      </c>
      <c r="Z45" s="62">
        <v>0</v>
      </c>
      <c r="AA45" s="62">
        <v>0</v>
      </c>
      <c r="AB45" s="62">
        <v>0</v>
      </c>
      <c r="AC45" s="62">
        <v>0</v>
      </c>
      <c r="AD45" s="62">
        <v>0</v>
      </c>
      <c r="AE45" s="62">
        <v>0</v>
      </c>
      <c r="AF45" s="62">
        <v>0</v>
      </c>
      <c r="AG45" s="62">
        <v>0</v>
      </c>
      <c r="AH45" s="62">
        <v>0</v>
      </c>
      <c r="AI45" s="62">
        <v>0</v>
      </c>
      <c r="AJ45" s="62">
        <v>0</v>
      </c>
      <c r="AK45" s="62">
        <v>0</v>
      </c>
      <c r="AL45" s="62">
        <v>0</v>
      </c>
      <c r="AM45" s="62">
        <v>0</v>
      </c>
      <c r="AN45" s="62">
        <v>0</v>
      </c>
      <c r="AO45" s="62">
        <v>0</v>
      </c>
      <c r="AP45" s="62">
        <v>0</v>
      </c>
      <c r="AQ45" s="62">
        <v>0</v>
      </c>
      <c r="AR45" s="62">
        <v>0</v>
      </c>
      <c r="AS45" s="62">
        <v>0</v>
      </c>
      <c r="AT45" s="62">
        <v>0</v>
      </c>
      <c r="AU45" s="62">
        <v>0</v>
      </c>
      <c r="AV45" s="62">
        <v>0</v>
      </c>
      <c r="AW45" s="62">
        <v>0</v>
      </c>
      <c r="AX45" s="62">
        <v>0</v>
      </c>
      <c r="AY45" s="62">
        <v>0</v>
      </c>
      <c r="AZ45" s="62">
        <v>0</v>
      </c>
      <c r="BA45" s="62">
        <v>0</v>
      </c>
      <c r="BB45" s="62">
        <v>0</v>
      </c>
      <c r="BC45" s="62">
        <v>0</v>
      </c>
      <c r="BD45" s="62">
        <v>0</v>
      </c>
      <c r="BE45" s="62">
        <v>0</v>
      </c>
      <c r="BF45" s="62">
        <v>0</v>
      </c>
      <c r="BG45" s="62">
        <v>0</v>
      </c>
      <c r="BH45" s="62">
        <v>0</v>
      </c>
      <c r="BI45" s="62">
        <v>0</v>
      </c>
      <c r="BJ45" s="62">
        <v>0</v>
      </c>
      <c r="BK45" s="62">
        <v>61412412.409999996</v>
      </c>
      <c r="BL45" s="62">
        <v>0</v>
      </c>
      <c r="BM45" s="62">
        <v>0</v>
      </c>
      <c r="BN45" s="62">
        <v>0</v>
      </c>
      <c r="BO45" s="62">
        <v>0</v>
      </c>
      <c r="BP45" s="62">
        <v>0</v>
      </c>
      <c r="BQ45" s="62">
        <v>0</v>
      </c>
      <c r="BR45" s="62">
        <v>0</v>
      </c>
      <c r="BS45" s="62">
        <v>0</v>
      </c>
      <c r="BT45" s="62"/>
      <c r="BU45" s="64">
        <f t="shared" si="11"/>
        <v>61412412.409999996</v>
      </c>
      <c r="BV45" s="64">
        <f t="shared" si="11"/>
        <v>0</v>
      </c>
      <c r="BW45" s="64">
        <f t="shared" si="11"/>
        <v>0</v>
      </c>
    </row>
    <row r="46" spans="1:75" x14ac:dyDescent="0.25">
      <c r="A46" s="59">
        <f>A45 + 1</f>
        <v>404</v>
      </c>
      <c r="B46" s="63" t="s">
        <v>124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0</v>
      </c>
      <c r="T46" s="62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0</v>
      </c>
      <c r="AC46" s="62">
        <v>0</v>
      </c>
      <c r="AD46" s="62">
        <v>0</v>
      </c>
      <c r="AE46" s="62">
        <v>0</v>
      </c>
      <c r="AF46" s="62">
        <v>0</v>
      </c>
      <c r="AG46" s="62">
        <v>0</v>
      </c>
      <c r="AH46" s="62">
        <v>0</v>
      </c>
      <c r="AI46" s="62">
        <v>0</v>
      </c>
      <c r="AJ46" s="62">
        <v>0</v>
      </c>
      <c r="AK46" s="62">
        <v>0</v>
      </c>
      <c r="AL46" s="62">
        <v>0</v>
      </c>
      <c r="AM46" s="62">
        <v>0</v>
      </c>
      <c r="AN46" s="62">
        <v>0</v>
      </c>
      <c r="AO46" s="62">
        <v>0</v>
      </c>
      <c r="AP46" s="62">
        <v>0</v>
      </c>
      <c r="AQ46" s="62">
        <v>0</v>
      </c>
      <c r="AR46" s="62">
        <v>0</v>
      </c>
      <c r="AS46" s="62">
        <v>0</v>
      </c>
      <c r="AT46" s="62">
        <v>0</v>
      </c>
      <c r="AU46" s="62">
        <v>0</v>
      </c>
      <c r="AV46" s="62">
        <v>0</v>
      </c>
      <c r="AW46" s="62">
        <v>0</v>
      </c>
      <c r="AX46" s="62">
        <v>0</v>
      </c>
      <c r="AY46" s="62">
        <v>0</v>
      </c>
      <c r="AZ46" s="62">
        <v>0</v>
      </c>
      <c r="BA46" s="62">
        <v>0</v>
      </c>
      <c r="BB46" s="62">
        <v>0</v>
      </c>
      <c r="BC46" s="62">
        <v>0</v>
      </c>
      <c r="BD46" s="62">
        <v>0</v>
      </c>
      <c r="BE46" s="62">
        <v>0</v>
      </c>
      <c r="BF46" s="62">
        <v>0</v>
      </c>
      <c r="BG46" s="62">
        <v>0</v>
      </c>
      <c r="BH46" s="62">
        <v>0</v>
      </c>
      <c r="BI46" s="62">
        <v>0</v>
      </c>
      <c r="BJ46" s="62">
        <v>0</v>
      </c>
      <c r="BK46" s="62">
        <v>0</v>
      </c>
      <c r="BL46" s="62">
        <v>0</v>
      </c>
      <c r="BM46" s="62">
        <v>0</v>
      </c>
      <c r="BN46" s="62">
        <v>0</v>
      </c>
      <c r="BO46" s="62">
        <v>0</v>
      </c>
      <c r="BP46" s="62">
        <v>0</v>
      </c>
      <c r="BQ46" s="62">
        <v>0</v>
      </c>
      <c r="BR46" s="62">
        <v>0</v>
      </c>
      <c r="BS46" s="62">
        <v>0</v>
      </c>
      <c r="BT46" s="62"/>
      <c r="BU46" s="64">
        <f t="shared" si="11"/>
        <v>0</v>
      </c>
      <c r="BV46" s="64">
        <f t="shared" si="11"/>
        <v>0</v>
      </c>
      <c r="BW46" s="64">
        <f t="shared" si="11"/>
        <v>0</v>
      </c>
    </row>
    <row r="47" spans="1:75" s="68" customFormat="1" ht="15.75" thickBot="1" x14ac:dyDescent="0.3">
      <c r="A47" s="65">
        <v>400</v>
      </c>
      <c r="B47" s="66" t="s">
        <v>125</v>
      </c>
      <c r="C47" s="67">
        <f t="shared" ref="C47:BN47" si="12">SUM(C43:C46)</f>
        <v>0</v>
      </c>
      <c r="D47" s="67">
        <f t="shared" si="12"/>
        <v>0</v>
      </c>
      <c r="E47" s="67">
        <f t="shared" si="12"/>
        <v>0</v>
      </c>
      <c r="F47" s="67">
        <f t="shared" si="12"/>
        <v>0</v>
      </c>
      <c r="G47" s="67">
        <f t="shared" si="12"/>
        <v>0</v>
      </c>
      <c r="H47" s="67">
        <f t="shared" si="12"/>
        <v>0</v>
      </c>
      <c r="I47" s="67">
        <f t="shared" si="12"/>
        <v>0</v>
      </c>
      <c r="J47" s="67">
        <f t="shared" si="12"/>
        <v>0</v>
      </c>
      <c r="K47" s="67">
        <f t="shared" si="12"/>
        <v>0</v>
      </c>
      <c r="L47" s="67">
        <f t="shared" si="12"/>
        <v>0</v>
      </c>
      <c r="M47" s="67">
        <f t="shared" si="12"/>
        <v>0</v>
      </c>
      <c r="N47" s="67">
        <f t="shared" si="12"/>
        <v>0</v>
      </c>
      <c r="O47" s="67">
        <f t="shared" si="12"/>
        <v>0</v>
      </c>
      <c r="P47" s="67">
        <f t="shared" si="12"/>
        <v>0</v>
      </c>
      <c r="Q47" s="67">
        <f t="shared" si="12"/>
        <v>0</v>
      </c>
      <c r="R47" s="67">
        <f t="shared" si="12"/>
        <v>0</v>
      </c>
      <c r="S47" s="67">
        <f t="shared" si="12"/>
        <v>0</v>
      </c>
      <c r="T47" s="67">
        <f t="shared" si="12"/>
        <v>0</v>
      </c>
      <c r="U47" s="67">
        <f t="shared" si="12"/>
        <v>0</v>
      </c>
      <c r="V47" s="67">
        <f t="shared" si="12"/>
        <v>0</v>
      </c>
      <c r="W47" s="67">
        <f t="shared" si="12"/>
        <v>0</v>
      </c>
      <c r="X47" s="67">
        <f t="shared" si="12"/>
        <v>0</v>
      </c>
      <c r="Y47" s="67">
        <f t="shared" si="12"/>
        <v>0</v>
      </c>
      <c r="Z47" s="67">
        <f t="shared" si="12"/>
        <v>0</v>
      </c>
      <c r="AA47" s="67">
        <f t="shared" si="12"/>
        <v>0</v>
      </c>
      <c r="AB47" s="67">
        <f t="shared" si="12"/>
        <v>0</v>
      </c>
      <c r="AC47" s="67">
        <f t="shared" si="12"/>
        <v>0</v>
      </c>
      <c r="AD47" s="67">
        <f t="shared" si="12"/>
        <v>0</v>
      </c>
      <c r="AE47" s="67">
        <f t="shared" si="12"/>
        <v>0</v>
      </c>
      <c r="AF47" s="67">
        <f t="shared" si="12"/>
        <v>0</v>
      </c>
      <c r="AG47" s="67">
        <f t="shared" si="12"/>
        <v>0</v>
      </c>
      <c r="AH47" s="67">
        <f t="shared" si="12"/>
        <v>0</v>
      </c>
      <c r="AI47" s="67">
        <f t="shared" si="12"/>
        <v>0</v>
      </c>
      <c r="AJ47" s="67">
        <f t="shared" si="12"/>
        <v>0</v>
      </c>
      <c r="AK47" s="67">
        <f t="shared" si="12"/>
        <v>0</v>
      </c>
      <c r="AL47" s="67">
        <f t="shared" si="12"/>
        <v>0</v>
      </c>
      <c r="AM47" s="67">
        <f t="shared" si="12"/>
        <v>0</v>
      </c>
      <c r="AN47" s="67">
        <f t="shared" si="12"/>
        <v>0</v>
      </c>
      <c r="AO47" s="67">
        <f t="shared" si="12"/>
        <v>0</v>
      </c>
      <c r="AP47" s="67">
        <f t="shared" si="12"/>
        <v>0</v>
      </c>
      <c r="AQ47" s="67">
        <f t="shared" si="12"/>
        <v>0</v>
      </c>
      <c r="AR47" s="67">
        <f t="shared" si="12"/>
        <v>0</v>
      </c>
      <c r="AS47" s="67">
        <f t="shared" si="12"/>
        <v>0</v>
      </c>
      <c r="AT47" s="67">
        <f t="shared" si="12"/>
        <v>0</v>
      </c>
      <c r="AU47" s="67">
        <f t="shared" si="12"/>
        <v>0</v>
      </c>
      <c r="AV47" s="67">
        <f t="shared" si="12"/>
        <v>0</v>
      </c>
      <c r="AW47" s="67">
        <f t="shared" si="12"/>
        <v>0</v>
      </c>
      <c r="AX47" s="67">
        <f t="shared" si="12"/>
        <v>0</v>
      </c>
      <c r="AY47" s="67">
        <f t="shared" si="12"/>
        <v>0</v>
      </c>
      <c r="AZ47" s="67">
        <f t="shared" si="12"/>
        <v>0</v>
      </c>
      <c r="BA47" s="67">
        <f t="shared" si="12"/>
        <v>0</v>
      </c>
      <c r="BB47" s="67">
        <f t="shared" si="12"/>
        <v>0</v>
      </c>
      <c r="BC47" s="67">
        <f t="shared" si="12"/>
        <v>0</v>
      </c>
      <c r="BD47" s="67">
        <f t="shared" si="12"/>
        <v>0</v>
      </c>
      <c r="BE47" s="67">
        <f t="shared" si="12"/>
        <v>0</v>
      </c>
      <c r="BF47" s="67">
        <f t="shared" si="12"/>
        <v>0</v>
      </c>
      <c r="BG47" s="67">
        <f t="shared" si="12"/>
        <v>0</v>
      </c>
      <c r="BH47" s="67">
        <f t="shared" si="12"/>
        <v>0</v>
      </c>
      <c r="BI47" s="67">
        <f t="shared" si="12"/>
        <v>0</v>
      </c>
      <c r="BJ47" s="67">
        <f t="shared" si="12"/>
        <v>0</v>
      </c>
      <c r="BK47" s="67">
        <f t="shared" si="12"/>
        <v>84337424.390000001</v>
      </c>
      <c r="BL47" s="67">
        <f t="shared" si="12"/>
        <v>0</v>
      </c>
      <c r="BM47" s="67">
        <f t="shared" si="12"/>
        <v>0</v>
      </c>
      <c r="BN47" s="67">
        <f t="shared" si="12"/>
        <v>0</v>
      </c>
      <c r="BO47" s="67">
        <f t="shared" ref="BO47:BW47" si="13">SUM(BO43:BO46)</f>
        <v>0</v>
      </c>
      <c r="BP47" s="67">
        <f t="shared" si="13"/>
        <v>0</v>
      </c>
      <c r="BQ47" s="67">
        <f t="shared" si="13"/>
        <v>0</v>
      </c>
      <c r="BR47" s="67">
        <f t="shared" si="13"/>
        <v>0</v>
      </c>
      <c r="BS47" s="67">
        <f t="shared" si="13"/>
        <v>0</v>
      </c>
      <c r="BT47" s="67"/>
      <c r="BU47" s="67">
        <f t="shared" si="13"/>
        <v>84337424.390000001</v>
      </c>
      <c r="BV47" s="67">
        <f t="shared" si="13"/>
        <v>0</v>
      </c>
      <c r="BW47" s="67">
        <f t="shared" si="13"/>
        <v>0</v>
      </c>
    </row>
    <row r="48" spans="1:75" ht="15.75" thickTop="1" x14ac:dyDescent="0.25">
      <c r="A48" s="72"/>
      <c r="B48" s="73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</row>
    <row r="49" spans="1:75" x14ac:dyDescent="0.25">
      <c r="A49" s="16"/>
      <c r="B49" s="14" t="s">
        <v>126</v>
      </c>
      <c r="C49" s="17"/>
      <c r="D49" s="12"/>
      <c r="E49" s="12"/>
      <c r="F49" s="12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17"/>
      <c r="S49" s="12"/>
      <c r="T49" s="12"/>
      <c r="U49" s="12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17"/>
      <c r="AH49" s="12"/>
      <c r="AI49" s="12"/>
      <c r="AJ49" s="12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17"/>
      <c r="AW49" s="12"/>
      <c r="AX49" s="12"/>
      <c r="AY49" s="12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17"/>
      <c r="BL49" s="12"/>
      <c r="BM49" s="12"/>
      <c r="BN49" s="12"/>
      <c r="BO49" s="58"/>
      <c r="BP49" s="58"/>
      <c r="BQ49" s="58"/>
      <c r="BR49" s="58"/>
      <c r="BS49" s="58"/>
      <c r="BT49" s="58"/>
      <c r="BU49" s="58"/>
      <c r="BV49" s="58"/>
      <c r="BW49" s="58"/>
    </row>
    <row r="50" spans="1:75" x14ac:dyDescent="0.25">
      <c r="A50" s="59">
        <v>501</v>
      </c>
      <c r="B50" s="63" t="s">
        <v>127</v>
      </c>
      <c r="C50" s="62">
        <v>0</v>
      </c>
      <c r="D50" s="62">
        <v>0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R50" s="62">
        <v>0</v>
      </c>
      <c r="S50" s="62">
        <v>0</v>
      </c>
      <c r="T50" s="62">
        <v>0</v>
      </c>
      <c r="U50" s="62">
        <v>0</v>
      </c>
      <c r="V50" s="62">
        <v>0</v>
      </c>
      <c r="W50" s="62">
        <v>0</v>
      </c>
      <c r="X50" s="62">
        <v>0</v>
      </c>
      <c r="Y50" s="62">
        <v>0</v>
      </c>
      <c r="Z50" s="62">
        <v>0</v>
      </c>
      <c r="AA50" s="62">
        <v>0</v>
      </c>
      <c r="AB50" s="62">
        <v>0</v>
      </c>
      <c r="AC50" s="62">
        <v>0</v>
      </c>
      <c r="AD50" s="62">
        <v>0</v>
      </c>
      <c r="AE50" s="62">
        <v>0</v>
      </c>
      <c r="AF50" s="62">
        <v>0</v>
      </c>
      <c r="AG50" s="62">
        <v>0</v>
      </c>
      <c r="AH50" s="62">
        <v>0</v>
      </c>
      <c r="AI50" s="62">
        <v>0</v>
      </c>
      <c r="AJ50" s="62">
        <v>0</v>
      </c>
      <c r="AK50" s="62">
        <v>0</v>
      </c>
      <c r="AL50" s="62">
        <v>0</v>
      </c>
      <c r="AM50" s="62">
        <v>0</v>
      </c>
      <c r="AN50" s="62">
        <v>0</v>
      </c>
      <c r="AO50" s="62">
        <v>0</v>
      </c>
      <c r="AP50" s="62">
        <v>0</v>
      </c>
      <c r="AQ50" s="62">
        <v>0</v>
      </c>
      <c r="AR50" s="62">
        <v>0</v>
      </c>
      <c r="AS50" s="62">
        <v>0</v>
      </c>
      <c r="AT50" s="62">
        <v>0</v>
      </c>
      <c r="AU50" s="62">
        <v>0</v>
      </c>
      <c r="AV50" s="62">
        <v>0</v>
      </c>
      <c r="AW50" s="62">
        <v>0</v>
      </c>
      <c r="AX50" s="62">
        <v>0</v>
      </c>
      <c r="AY50" s="62">
        <v>0</v>
      </c>
      <c r="AZ50" s="62">
        <v>0</v>
      </c>
      <c r="BA50" s="62">
        <v>0</v>
      </c>
      <c r="BB50" s="62">
        <v>0</v>
      </c>
      <c r="BC50" s="62">
        <v>0</v>
      </c>
      <c r="BD50" s="62">
        <v>0</v>
      </c>
      <c r="BE50" s="62">
        <v>0</v>
      </c>
      <c r="BF50" s="62">
        <v>0</v>
      </c>
      <c r="BG50" s="62">
        <v>0</v>
      </c>
      <c r="BH50" s="62">
        <v>0</v>
      </c>
      <c r="BI50" s="62">
        <v>0</v>
      </c>
      <c r="BJ50" s="62">
        <v>0</v>
      </c>
      <c r="BK50" s="62">
        <v>0</v>
      </c>
      <c r="BL50" s="62">
        <v>0</v>
      </c>
      <c r="BM50" s="62">
        <v>0</v>
      </c>
      <c r="BN50" s="62">
        <v>222000000</v>
      </c>
      <c r="BO50" s="62">
        <v>0</v>
      </c>
      <c r="BP50" s="62">
        <v>0</v>
      </c>
      <c r="BQ50" s="62">
        <v>0</v>
      </c>
      <c r="BR50" s="62">
        <v>0</v>
      </c>
      <c r="BS50" s="62">
        <v>0</v>
      </c>
      <c r="BT50" s="62"/>
      <c r="BU50" s="64">
        <f>+C50+F50+I50+L50+O50+R50+U50+X50+AA50+AD50+AG50+AJ50+AM50+AP50+AS50+AV50+AY50+BB50+BE50+BH50+BK50+BN50+BQ50</f>
        <v>222000000</v>
      </c>
      <c r="BV50" s="64">
        <f>+D50+G50+J50+M50+P50+S50+V50+Y50+AB50+AE50+AH50+AK50+AN50+AQ50+AT50+AW50+AZ50+BC50+BF50+BI50+BL50+BO50+BR50</f>
        <v>0</v>
      </c>
      <c r="BW50" s="64">
        <f>+E50+H50+K50+N50+Q50+T50+W50+Z50+AC50+AF50+AI50+AL50+AO50+AR50+AU50+AX50+BA50+BD50+BG50+BJ50+BM50+BP50+BS50</f>
        <v>0</v>
      </c>
    </row>
    <row r="51" spans="1:75" s="68" customFormat="1" ht="15.75" thickBot="1" x14ac:dyDescent="0.3">
      <c r="A51" s="65">
        <v>500</v>
      </c>
      <c r="B51" s="66" t="s">
        <v>128</v>
      </c>
      <c r="C51" s="67">
        <f t="shared" ref="C51:BN51" si="14">SUM(C50)</f>
        <v>0</v>
      </c>
      <c r="D51" s="67">
        <f t="shared" si="14"/>
        <v>0</v>
      </c>
      <c r="E51" s="67">
        <f t="shared" si="14"/>
        <v>0</v>
      </c>
      <c r="F51" s="67">
        <f t="shared" si="14"/>
        <v>0</v>
      </c>
      <c r="G51" s="67">
        <f t="shared" si="14"/>
        <v>0</v>
      </c>
      <c r="H51" s="67">
        <f t="shared" si="14"/>
        <v>0</v>
      </c>
      <c r="I51" s="67">
        <f t="shared" si="14"/>
        <v>0</v>
      </c>
      <c r="J51" s="67">
        <f t="shared" si="14"/>
        <v>0</v>
      </c>
      <c r="K51" s="67">
        <f t="shared" si="14"/>
        <v>0</v>
      </c>
      <c r="L51" s="67">
        <f t="shared" si="14"/>
        <v>0</v>
      </c>
      <c r="M51" s="67">
        <f t="shared" si="14"/>
        <v>0</v>
      </c>
      <c r="N51" s="67">
        <f t="shared" si="14"/>
        <v>0</v>
      </c>
      <c r="O51" s="67">
        <f t="shared" si="14"/>
        <v>0</v>
      </c>
      <c r="P51" s="67">
        <f t="shared" si="14"/>
        <v>0</v>
      </c>
      <c r="Q51" s="67">
        <f t="shared" si="14"/>
        <v>0</v>
      </c>
      <c r="R51" s="67">
        <f t="shared" si="14"/>
        <v>0</v>
      </c>
      <c r="S51" s="67">
        <f t="shared" si="14"/>
        <v>0</v>
      </c>
      <c r="T51" s="67">
        <f t="shared" si="14"/>
        <v>0</v>
      </c>
      <c r="U51" s="67">
        <f t="shared" si="14"/>
        <v>0</v>
      </c>
      <c r="V51" s="67">
        <f t="shared" si="14"/>
        <v>0</v>
      </c>
      <c r="W51" s="67">
        <f t="shared" si="14"/>
        <v>0</v>
      </c>
      <c r="X51" s="67">
        <f t="shared" si="14"/>
        <v>0</v>
      </c>
      <c r="Y51" s="67">
        <f t="shared" si="14"/>
        <v>0</v>
      </c>
      <c r="Z51" s="67">
        <f t="shared" si="14"/>
        <v>0</v>
      </c>
      <c r="AA51" s="67">
        <f t="shared" si="14"/>
        <v>0</v>
      </c>
      <c r="AB51" s="67">
        <f t="shared" si="14"/>
        <v>0</v>
      </c>
      <c r="AC51" s="67">
        <f t="shared" si="14"/>
        <v>0</v>
      </c>
      <c r="AD51" s="67">
        <f t="shared" si="14"/>
        <v>0</v>
      </c>
      <c r="AE51" s="67">
        <f t="shared" si="14"/>
        <v>0</v>
      </c>
      <c r="AF51" s="67">
        <f t="shared" si="14"/>
        <v>0</v>
      </c>
      <c r="AG51" s="67">
        <f t="shared" si="14"/>
        <v>0</v>
      </c>
      <c r="AH51" s="67">
        <f t="shared" si="14"/>
        <v>0</v>
      </c>
      <c r="AI51" s="67">
        <f t="shared" si="14"/>
        <v>0</v>
      </c>
      <c r="AJ51" s="67">
        <f t="shared" si="14"/>
        <v>0</v>
      </c>
      <c r="AK51" s="67">
        <f t="shared" si="14"/>
        <v>0</v>
      </c>
      <c r="AL51" s="67">
        <f t="shared" si="14"/>
        <v>0</v>
      </c>
      <c r="AM51" s="67">
        <f t="shared" si="14"/>
        <v>0</v>
      </c>
      <c r="AN51" s="67">
        <f t="shared" si="14"/>
        <v>0</v>
      </c>
      <c r="AO51" s="67">
        <f t="shared" si="14"/>
        <v>0</v>
      </c>
      <c r="AP51" s="67">
        <f t="shared" si="14"/>
        <v>0</v>
      </c>
      <c r="AQ51" s="67">
        <f t="shared" si="14"/>
        <v>0</v>
      </c>
      <c r="AR51" s="67">
        <f t="shared" si="14"/>
        <v>0</v>
      </c>
      <c r="AS51" s="67">
        <f t="shared" si="14"/>
        <v>0</v>
      </c>
      <c r="AT51" s="67">
        <f t="shared" si="14"/>
        <v>0</v>
      </c>
      <c r="AU51" s="67">
        <f t="shared" si="14"/>
        <v>0</v>
      </c>
      <c r="AV51" s="67">
        <f t="shared" si="14"/>
        <v>0</v>
      </c>
      <c r="AW51" s="67">
        <f t="shared" si="14"/>
        <v>0</v>
      </c>
      <c r="AX51" s="67">
        <f t="shared" si="14"/>
        <v>0</v>
      </c>
      <c r="AY51" s="67">
        <f t="shared" si="14"/>
        <v>0</v>
      </c>
      <c r="AZ51" s="67">
        <f t="shared" si="14"/>
        <v>0</v>
      </c>
      <c r="BA51" s="67">
        <f t="shared" si="14"/>
        <v>0</v>
      </c>
      <c r="BB51" s="67">
        <f t="shared" si="14"/>
        <v>0</v>
      </c>
      <c r="BC51" s="67">
        <f t="shared" si="14"/>
        <v>0</v>
      </c>
      <c r="BD51" s="67">
        <f t="shared" si="14"/>
        <v>0</v>
      </c>
      <c r="BE51" s="67">
        <f t="shared" si="14"/>
        <v>0</v>
      </c>
      <c r="BF51" s="67">
        <f t="shared" si="14"/>
        <v>0</v>
      </c>
      <c r="BG51" s="67">
        <f t="shared" si="14"/>
        <v>0</v>
      </c>
      <c r="BH51" s="67">
        <f t="shared" si="14"/>
        <v>0</v>
      </c>
      <c r="BI51" s="67">
        <f t="shared" si="14"/>
        <v>0</v>
      </c>
      <c r="BJ51" s="67">
        <f t="shared" si="14"/>
        <v>0</v>
      </c>
      <c r="BK51" s="67">
        <f t="shared" si="14"/>
        <v>0</v>
      </c>
      <c r="BL51" s="67">
        <f t="shared" si="14"/>
        <v>0</v>
      </c>
      <c r="BM51" s="67">
        <f t="shared" si="14"/>
        <v>0</v>
      </c>
      <c r="BN51" s="67">
        <f t="shared" si="14"/>
        <v>222000000</v>
      </c>
      <c r="BO51" s="67">
        <f t="shared" ref="BO51:BW51" si="15">SUM(BO50)</f>
        <v>0</v>
      </c>
      <c r="BP51" s="67">
        <f t="shared" si="15"/>
        <v>0</v>
      </c>
      <c r="BQ51" s="67">
        <f t="shared" si="15"/>
        <v>0</v>
      </c>
      <c r="BR51" s="67">
        <f t="shared" si="15"/>
        <v>0</v>
      </c>
      <c r="BS51" s="67">
        <f t="shared" si="15"/>
        <v>0</v>
      </c>
      <c r="BT51" s="67"/>
      <c r="BU51" s="67">
        <f t="shared" si="15"/>
        <v>222000000</v>
      </c>
      <c r="BV51" s="67">
        <f t="shared" si="15"/>
        <v>0</v>
      </c>
      <c r="BW51" s="67">
        <f t="shared" si="15"/>
        <v>0</v>
      </c>
    </row>
    <row r="52" spans="1:75" ht="15.75" thickTop="1" x14ac:dyDescent="0.25">
      <c r="A52" s="72"/>
      <c r="B52" s="73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</row>
    <row r="53" spans="1:75" x14ac:dyDescent="0.25">
      <c r="A53" s="16"/>
      <c r="B53" s="14" t="s">
        <v>129</v>
      </c>
      <c r="C53" s="17"/>
      <c r="D53" s="12"/>
      <c r="E53" s="12"/>
      <c r="F53" s="12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17"/>
      <c r="S53" s="12"/>
      <c r="T53" s="12"/>
      <c r="U53" s="12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17"/>
      <c r="AH53" s="12"/>
      <c r="AI53" s="12"/>
      <c r="AJ53" s="12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17"/>
      <c r="AW53" s="12"/>
      <c r="AX53" s="12"/>
      <c r="AY53" s="12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17"/>
      <c r="BL53" s="12"/>
      <c r="BM53" s="12"/>
      <c r="BN53" s="12"/>
      <c r="BO53" s="58"/>
      <c r="BP53" s="58"/>
      <c r="BQ53" s="58"/>
      <c r="BR53" s="58"/>
      <c r="BS53" s="58"/>
      <c r="BT53" s="58"/>
      <c r="BU53" s="58"/>
      <c r="BV53" s="58"/>
      <c r="BW53" s="58"/>
    </row>
    <row r="54" spans="1:75" x14ac:dyDescent="0.25">
      <c r="A54" s="59">
        <v>701</v>
      </c>
      <c r="B54" s="63" t="s">
        <v>130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>
        <v>0</v>
      </c>
      <c r="Y54" s="62">
        <v>0</v>
      </c>
      <c r="Z54" s="62">
        <v>0</v>
      </c>
      <c r="AA54" s="62">
        <v>0</v>
      </c>
      <c r="AB54" s="62">
        <v>0</v>
      </c>
      <c r="AC54" s="62">
        <v>0</v>
      </c>
      <c r="AD54" s="62">
        <v>0</v>
      </c>
      <c r="AE54" s="62">
        <v>0</v>
      </c>
      <c r="AF54" s="62">
        <v>0</v>
      </c>
      <c r="AG54" s="62">
        <v>0</v>
      </c>
      <c r="AH54" s="62">
        <v>0</v>
      </c>
      <c r="AI54" s="62">
        <v>0</v>
      </c>
      <c r="AJ54" s="62">
        <v>0</v>
      </c>
      <c r="AK54" s="62">
        <v>0</v>
      </c>
      <c r="AL54" s="62">
        <v>0</v>
      </c>
      <c r="AM54" s="62">
        <v>0</v>
      </c>
      <c r="AN54" s="62">
        <v>0</v>
      </c>
      <c r="AO54" s="62">
        <v>0</v>
      </c>
      <c r="AP54" s="62">
        <v>0</v>
      </c>
      <c r="AQ54" s="62">
        <v>0</v>
      </c>
      <c r="AR54" s="62">
        <v>0</v>
      </c>
      <c r="AS54" s="62">
        <v>0</v>
      </c>
      <c r="AT54" s="62">
        <v>0</v>
      </c>
      <c r="AU54" s="62">
        <v>0</v>
      </c>
      <c r="AV54" s="62">
        <v>0</v>
      </c>
      <c r="AW54" s="62">
        <v>0</v>
      </c>
      <c r="AX54" s="62">
        <v>0</v>
      </c>
      <c r="AY54" s="62">
        <v>0</v>
      </c>
      <c r="AZ54" s="62">
        <v>0</v>
      </c>
      <c r="BA54" s="62">
        <v>0</v>
      </c>
      <c r="BB54" s="62">
        <v>0</v>
      </c>
      <c r="BC54" s="62">
        <v>0</v>
      </c>
      <c r="BD54" s="62">
        <v>0</v>
      </c>
      <c r="BE54" s="62">
        <v>0</v>
      </c>
      <c r="BF54" s="62">
        <v>0</v>
      </c>
      <c r="BG54" s="62">
        <v>0</v>
      </c>
      <c r="BH54" s="62">
        <v>0</v>
      </c>
      <c r="BI54" s="62">
        <v>0</v>
      </c>
      <c r="BJ54" s="62">
        <v>0</v>
      </c>
      <c r="BK54" s="62">
        <v>0</v>
      </c>
      <c r="BL54" s="62">
        <v>0</v>
      </c>
      <c r="BM54" s="62">
        <v>0</v>
      </c>
      <c r="BN54" s="62">
        <v>0</v>
      </c>
      <c r="BO54" s="62">
        <v>0</v>
      </c>
      <c r="BP54" s="62">
        <v>0</v>
      </c>
      <c r="BQ54" s="62">
        <v>584206500</v>
      </c>
      <c r="BR54" s="62">
        <v>0</v>
      </c>
      <c r="BS54" s="62">
        <v>0</v>
      </c>
      <c r="BT54" s="62"/>
      <c r="BU54" s="64">
        <f t="shared" ref="BU54:BW55" si="16">+C54+F54+I54+L54+O54+R54+U54+X54+AA54+AD54+AG54+AJ54+AM54+AP54+AS54+AV54+AY54+BB54+BE54+BH54+BK54+BN54+BQ54</f>
        <v>584206500</v>
      </c>
      <c r="BV54" s="64">
        <f t="shared" si="16"/>
        <v>0</v>
      </c>
      <c r="BW54" s="64">
        <f t="shared" si="16"/>
        <v>0</v>
      </c>
    </row>
    <row r="55" spans="1:75" x14ac:dyDescent="0.25">
      <c r="A55" s="59">
        <f>A54 + 1</f>
        <v>702</v>
      </c>
      <c r="B55" s="63" t="s">
        <v>131</v>
      </c>
      <c r="C55" s="62">
        <v>0</v>
      </c>
      <c r="D55" s="62">
        <v>0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  <c r="T55" s="62">
        <v>0</v>
      </c>
      <c r="U55" s="62">
        <v>0</v>
      </c>
      <c r="V55" s="62">
        <v>0</v>
      </c>
      <c r="W55" s="62">
        <v>0</v>
      </c>
      <c r="X55" s="62">
        <v>0</v>
      </c>
      <c r="Y55" s="62">
        <v>0</v>
      </c>
      <c r="Z55" s="62">
        <v>0</v>
      </c>
      <c r="AA55" s="62">
        <v>0</v>
      </c>
      <c r="AB55" s="62">
        <v>0</v>
      </c>
      <c r="AC55" s="62">
        <v>0</v>
      </c>
      <c r="AD55" s="62">
        <v>0</v>
      </c>
      <c r="AE55" s="62">
        <v>0</v>
      </c>
      <c r="AF55" s="62">
        <v>0</v>
      </c>
      <c r="AG55" s="62">
        <v>0</v>
      </c>
      <c r="AH55" s="62">
        <v>0</v>
      </c>
      <c r="AI55" s="62">
        <v>0</v>
      </c>
      <c r="AJ55" s="62">
        <v>0</v>
      </c>
      <c r="AK55" s="62">
        <v>0</v>
      </c>
      <c r="AL55" s="62">
        <v>0</v>
      </c>
      <c r="AM55" s="62">
        <v>0</v>
      </c>
      <c r="AN55" s="62">
        <v>0</v>
      </c>
      <c r="AO55" s="62">
        <v>0</v>
      </c>
      <c r="AP55" s="62">
        <v>0</v>
      </c>
      <c r="AQ55" s="62">
        <v>0</v>
      </c>
      <c r="AR55" s="62">
        <v>0</v>
      </c>
      <c r="AS55" s="62">
        <v>0</v>
      </c>
      <c r="AT55" s="62">
        <v>0</v>
      </c>
      <c r="AU55" s="62">
        <v>0</v>
      </c>
      <c r="AV55" s="62">
        <v>0</v>
      </c>
      <c r="AW55" s="62">
        <v>0</v>
      </c>
      <c r="AX55" s="62">
        <v>0</v>
      </c>
      <c r="AY55" s="62">
        <v>0</v>
      </c>
      <c r="AZ55" s="62">
        <v>0</v>
      </c>
      <c r="BA55" s="62">
        <v>0</v>
      </c>
      <c r="BB55" s="62">
        <v>0</v>
      </c>
      <c r="BC55" s="62">
        <v>0</v>
      </c>
      <c r="BD55" s="62">
        <v>0</v>
      </c>
      <c r="BE55" s="62">
        <v>0</v>
      </c>
      <c r="BF55" s="62">
        <v>0</v>
      </c>
      <c r="BG55" s="62">
        <v>0</v>
      </c>
      <c r="BH55" s="62">
        <v>0</v>
      </c>
      <c r="BI55" s="62">
        <v>0</v>
      </c>
      <c r="BJ55" s="62">
        <v>0</v>
      </c>
      <c r="BK55" s="62">
        <v>0</v>
      </c>
      <c r="BL55" s="62">
        <v>0</v>
      </c>
      <c r="BM55" s="62">
        <v>0</v>
      </c>
      <c r="BN55" s="62">
        <v>0</v>
      </c>
      <c r="BO55" s="62">
        <v>0</v>
      </c>
      <c r="BP55" s="62">
        <v>0</v>
      </c>
      <c r="BQ55" s="62">
        <v>7747000</v>
      </c>
      <c r="BR55" s="62">
        <v>0</v>
      </c>
      <c r="BS55" s="62">
        <v>0</v>
      </c>
      <c r="BT55" s="62"/>
      <c r="BU55" s="64">
        <f t="shared" si="16"/>
        <v>7747000</v>
      </c>
      <c r="BV55" s="64">
        <f t="shared" si="16"/>
        <v>0</v>
      </c>
      <c r="BW55" s="64">
        <f t="shared" si="16"/>
        <v>0</v>
      </c>
    </row>
    <row r="56" spans="1:75" s="68" customFormat="1" ht="15.75" thickBot="1" x14ac:dyDescent="0.3">
      <c r="A56" s="65">
        <v>700</v>
      </c>
      <c r="B56" s="66" t="s">
        <v>132</v>
      </c>
      <c r="C56" s="67">
        <f t="shared" ref="C56:BN56" si="17">SUM(C54:C55)</f>
        <v>0</v>
      </c>
      <c r="D56" s="67">
        <f t="shared" si="17"/>
        <v>0</v>
      </c>
      <c r="E56" s="67">
        <f t="shared" si="17"/>
        <v>0</v>
      </c>
      <c r="F56" s="67">
        <f t="shared" si="17"/>
        <v>0</v>
      </c>
      <c r="G56" s="67">
        <f t="shared" si="17"/>
        <v>0</v>
      </c>
      <c r="H56" s="67">
        <f t="shared" si="17"/>
        <v>0</v>
      </c>
      <c r="I56" s="67">
        <f t="shared" si="17"/>
        <v>0</v>
      </c>
      <c r="J56" s="67">
        <f t="shared" si="17"/>
        <v>0</v>
      </c>
      <c r="K56" s="67">
        <f t="shared" si="17"/>
        <v>0</v>
      </c>
      <c r="L56" s="67">
        <f t="shared" si="17"/>
        <v>0</v>
      </c>
      <c r="M56" s="67">
        <f t="shared" si="17"/>
        <v>0</v>
      </c>
      <c r="N56" s="67">
        <f t="shared" si="17"/>
        <v>0</v>
      </c>
      <c r="O56" s="67">
        <f t="shared" si="17"/>
        <v>0</v>
      </c>
      <c r="P56" s="67">
        <f t="shared" si="17"/>
        <v>0</v>
      </c>
      <c r="Q56" s="67">
        <f t="shared" si="17"/>
        <v>0</v>
      </c>
      <c r="R56" s="67">
        <f t="shared" si="17"/>
        <v>0</v>
      </c>
      <c r="S56" s="67">
        <f t="shared" si="17"/>
        <v>0</v>
      </c>
      <c r="T56" s="67">
        <f t="shared" si="17"/>
        <v>0</v>
      </c>
      <c r="U56" s="67">
        <f t="shared" si="17"/>
        <v>0</v>
      </c>
      <c r="V56" s="67">
        <f t="shared" si="17"/>
        <v>0</v>
      </c>
      <c r="W56" s="67">
        <f t="shared" si="17"/>
        <v>0</v>
      </c>
      <c r="X56" s="67">
        <f t="shared" si="17"/>
        <v>0</v>
      </c>
      <c r="Y56" s="67">
        <f t="shared" si="17"/>
        <v>0</v>
      </c>
      <c r="Z56" s="67">
        <f t="shared" si="17"/>
        <v>0</v>
      </c>
      <c r="AA56" s="67">
        <f t="shared" si="17"/>
        <v>0</v>
      </c>
      <c r="AB56" s="67">
        <f t="shared" si="17"/>
        <v>0</v>
      </c>
      <c r="AC56" s="67">
        <f t="shared" si="17"/>
        <v>0</v>
      </c>
      <c r="AD56" s="67">
        <f t="shared" si="17"/>
        <v>0</v>
      </c>
      <c r="AE56" s="67">
        <f t="shared" si="17"/>
        <v>0</v>
      </c>
      <c r="AF56" s="67">
        <f t="shared" si="17"/>
        <v>0</v>
      </c>
      <c r="AG56" s="67">
        <f t="shared" si="17"/>
        <v>0</v>
      </c>
      <c r="AH56" s="67">
        <f t="shared" si="17"/>
        <v>0</v>
      </c>
      <c r="AI56" s="67">
        <f t="shared" si="17"/>
        <v>0</v>
      </c>
      <c r="AJ56" s="67">
        <f t="shared" si="17"/>
        <v>0</v>
      </c>
      <c r="AK56" s="67">
        <f t="shared" si="17"/>
        <v>0</v>
      </c>
      <c r="AL56" s="67">
        <f t="shared" si="17"/>
        <v>0</v>
      </c>
      <c r="AM56" s="67">
        <f t="shared" si="17"/>
        <v>0</v>
      </c>
      <c r="AN56" s="67">
        <f t="shared" si="17"/>
        <v>0</v>
      </c>
      <c r="AO56" s="67">
        <f t="shared" si="17"/>
        <v>0</v>
      </c>
      <c r="AP56" s="67">
        <f t="shared" si="17"/>
        <v>0</v>
      </c>
      <c r="AQ56" s="67">
        <f t="shared" si="17"/>
        <v>0</v>
      </c>
      <c r="AR56" s="67">
        <f t="shared" si="17"/>
        <v>0</v>
      </c>
      <c r="AS56" s="67">
        <f t="shared" si="17"/>
        <v>0</v>
      </c>
      <c r="AT56" s="67">
        <f t="shared" si="17"/>
        <v>0</v>
      </c>
      <c r="AU56" s="67">
        <f t="shared" si="17"/>
        <v>0</v>
      </c>
      <c r="AV56" s="67">
        <f t="shared" si="17"/>
        <v>0</v>
      </c>
      <c r="AW56" s="67">
        <f t="shared" si="17"/>
        <v>0</v>
      </c>
      <c r="AX56" s="67">
        <f t="shared" si="17"/>
        <v>0</v>
      </c>
      <c r="AY56" s="67">
        <f t="shared" si="17"/>
        <v>0</v>
      </c>
      <c r="AZ56" s="67">
        <f t="shared" si="17"/>
        <v>0</v>
      </c>
      <c r="BA56" s="67">
        <f t="shared" si="17"/>
        <v>0</v>
      </c>
      <c r="BB56" s="67">
        <f t="shared" si="17"/>
        <v>0</v>
      </c>
      <c r="BC56" s="67">
        <f t="shared" si="17"/>
        <v>0</v>
      </c>
      <c r="BD56" s="67">
        <f t="shared" si="17"/>
        <v>0</v>
      </c>
      <c r="BE56" s="67">
        <f t="shared" si="17"/>
        <v>0</v>
      </c>
      <c r="BF56" s="67">
        <f t="shared" si="17"/>
        <v>0</v>
      </c>
      <c r="BG56" s="67">
        <f t="shared" si="17"/>
        <v>0</v>
      </c>
      <c r="BH56" s="67">
        <f t="shared" si="17"/>
        <v>0</v>
      </c>
      <c r="BI56" s="67">
        <f t="shared" si="17"/>
        <v>0</v>
      </c>
      <c r="BJ56" s="67">
        <f t="shared" si="17"/>
        <v>0</v>
      </c>
      <c r="BK56" s="67">
        <f t="shared" si="17"/>
        <v>0</v>
      </c>
      <c r="BL56" s="67">
        <f t="shared" si="17"/>
        <v>0</v>
      </c>
      <c r="BM56" s="67">
        <f t="shared" si="17"/>
        <v>0</v>
      </c>
      <c r="BN56" s="67">
        <f t="shared" si="17"/>
        <v>0</v>
      </c>
      <c r="BO56" s="67">
        <f t="shared" ref="BO56:BW56" si="18">SUM(BO54:BO55)</f>
        <v>0</v>
      </c>
      <c r="BP56" s="67">
        <f t="shared" si="18"/>
        <v>0</v>
      </c>
      <c r="BQ56" s="67">
        <f t="shared" si="18"/>
        <v>591953500</v>
      </c>
      <c r="BR56" s="67">
        <f t="shared" si="18"/>
        <v>0</v>
      </c>
      <c r="BS56" s="67">
        <f t="shared" si="18"/>
        <v>0</v>
      </c>
      <c r="BT56" s="67"/>
      <c r="BU56" s="67">
        <f t="shared" si="18"/>
        <v>591953500</v>
      </c>
      <c r="BV56" s="67">
        <f t="shared" si="18"/>
        <v>0</v>
      </c>
      <c r="BW56" s="67">
        <f t="shared" si="18"/>
        <v>0</v>
      </c>
    </row>
    <row r="57" spans="1:75" ht="16.5" thickTop="1" thickBot="1" x14ac:dyDescent="0.3">
      <c r="A57" s="75"/>
      <c r="B57" s="76" t="s">
        <v>133</v>
      </c>
      <c r="C57" s="77">
        <f t="shared" ref="C57:BN57" si="19">+C25+C33+C40+C47+C51+C56</f>
        <v>258692531.78999999</v>
      </c>
      <c r="D57" s="77">
        <f t="shared" si="19"/>
        <v>14060020.800000001</v>
      </c>
      <c r="E57" s="77">
        <f t="shared" si="19"/>
        <v>0</v>
      </c>
      <c r="F57" s="77">
        <f t="shared" si="19"/>
        <v>51289.26</v>
      </c>
      <c r="G57" s="77">
        <f t="shared" si="19"/>
        <v>0</v>
      </c>
      <c r="H57" s="77">
        <f t="shared" si="19"/>
        <v>0</v>
      </c>
      <c r="I57" s="77">
        <f t="shared" si="19"/>
        <v>53745263.780000001</v>
      </c>
      <c r="J57" s="77">
        <f t="shared" si="19"/>
        <v>0</v>
      </c>
      <c r="K57" s="77">
        <f t="shared" si="19"/>
        <v>0</v>
      </c>
      <c r="L57" s="77">
        <f t="shared" si="19"/>
        <v>77290497.49000001</v>
      </c>
      <c r="M57" s="77">
        <f t="shared" si="19"/>
        <v>0</v>
      </c>
      <c r="N57" s="77">
        <f t="shared" si="19"/>
        <v>0</v>
      </c>
      <c r="O57" s="77">
        <f t="shared" si="19"/>
        <v>26636577.459999997</v>
      </c>
      <c r="P57" s="77">
        <f t="shared" si="19"/>
        <v>0</v>
      </c>
      <c r="Q57" s="77">
        <f t="shared" si="19"/>
        <v>0</v>
      </c>
      <c r="R57" s="77">
        <f t="shared" si="19"/>
        <v>3583492.35</v>
      </c>
      <c r="S57" s="77">
        <f t="shared" si="19"/>
        <v>0</v>
      </c>
      <c r="T57" s="77">
        <f t="shared" si="19"/>
        <v>0</v>
      </c>
      <c r="U57" s="77">
        <f t="shared" si="19"/>
        <v>10123266.609999999</v>
      </c>
      <c r="V57" s="77">
        <f t="shared" si="19"/>
        <v>0</v>
      </c>
      <c r="W57" s="77">
        <f t="shared" si="19"/>
        <v>0</v>
      </c>
      <c r="X57" s="77">
        <f t="shared" si="19"/>
        <v>27188996.490000002</v>
      </c>
      <c r="Y57" s="77">
        <f t="shared" si="19"/>
        <v>0</v>
      </c>
      <c r="Z57" s="77">
        <f t="shared" si="19"/>
        <v>0</v>
      </c>
      <c r="AA57" s="77">
        <f t="shared" si="19"/>
        <v>221568946.95999998</v>
      </c>
      <c r="AB57" s="77">
        <f t="shared" si="19"/>
        <v>0</v>
      </c>
      <c r="AC57" s="77">
        <f t="shared" si="19"/>
        <v>0</v>
      </c>
      <c r="AD57" s="77">
        <f t="shared" si="19"/>
        <v>292040526.74000001</v>
      </c>
      <c r="AE57" s="77">
        <f t="shared" si="19"/>
        <v>0</v>
      </c>
      <c r="AF57" s="77">
        <f t="shared" si="19"/>
        <v>0</v>
      </c>
      <c r="AG57" s="77">
        <f t="shared" si="19"/>
        <v>2559148.4299999997</v>
      </c>
      <c r="AH57" s="77">
        <f t="shared" si="19"/>
        <v>0</v>
      </c>
      <c r="AI57" s="77">
        <f t="shared" si="19"/>
        <v>0</v>
      </c>
      <c r="AJ57" s="77">
        <f t="shared" si="19"/>
        <v>86932062.049999997</v>
      </c>
      <c r="AK57" s="77">
        <f t="shared" si="19"/>
        <v>0</v>
      </c>
      <c r="AL57" s="77">
        <f t="shared" si="19"/>
        <v>0</v>
      </c>
      <c r="AM57" s="77">
        <f t="shared" si="19"/>
        <v>739072.21</v>
      </c>
      <c r="AN57" s="77">
        <f t="shared" si="19"/>
        <v>0</v>
      </c>
      <c r="AO57" s="77">
        <f t="shared" si="19"/>
        <v>0</v>
      </c>
      <c r="AP57" s="77">
        <f t="shared" si="19"/>
        <v>12489401.609999999</v>
      </c>
      <c r="AQ57" s="77">
        <f t="shared" si="19"/>
        <v>0</v>
      </c>
      <c r="AR57" s="77">
        <f t="shared" si="19"/>
        <v>0</v>
      </c>
      <c r="AS57" s="77">
        <f t="shared" si="19"/>
        <v>1098787.21</v>
      </c>
      <c r="AT57" s="77">
        <f t="shared" si="19"/>
        <v>0</v>
      </c>
      <c r="AU57" s="77">
        <f t="shared" si="19"/>
        <v>0</v>
      </c>
      <c r="AV57" s="77">
        <f t="shared" si="19"/>
        <v>0</v>
      </c>
      <c r="AW57" s="77">
        <f t="shared" si="19"/>
        <v>0</v>
      </c>
      <c r="AX57" s="77">
        <f t="shared" si="19"/>
        <v>0</v>
      </c>
      <c r="AY57" s="77">
        <f t="shared" si="19"/>
        <v>759256.87</v>
      </c>
      <c r="AZ57" s="77">
        <f t="shared" si="19"/>
        <v>0</v>
      </c>
      <c r="BA57" s="77">
        <f t="shared" si="19"/>
        <v>0</v>
      </c>
      <c r="BB57" s="77">
        <f t="shared" si="19"/>
        <v>0</v>
      </c>
      <c r="BC57" s="77">
        <f t="shared" si="19"/>
        <v>0</v>
      </c>
      <c r="BD57" s="77">
        <f t="shared" si="19"/>
        <v>0</v>
      </c>
      <c r="BE57" s="77">
        <f t="shared" si="19"/>
        <v>0</v>
      </c>
      <c r="BF57" s="77">
        <f t="shared" si="19"/>
        <v>0</v>
      </c>
      <c r="BG57" s="77">
        <f t="shared" si="19"/>
        <v>0</v>
      </c>
      <c r="BH57" s="77">
        <f t="shared" si="19"/>
        <v>99723810.589999989</v>
      </c>
      <c r="BI57" s="77">
        <f t="shared" si="19"/>
        <v>0</v>
      </c>
      <c r="BJ57" s="77">
        <f t="shared" si="19"/>
        <v>0</v>
      </c>
      <c r="BK57" s="77">
        <f t="shared" si="19"/>
        <v>88936673.810000002</v>
      </c>
      <c r="BL57" s="77">
        <f t="shared" si="19"/>
        <v>0</v>
      </c>
      <c r="BM57" s="77">
        <f t="shared" si="19"/>
        <v>0</v>
      </c>
      <c r="BN57" s="77">
        <f t="shared" si="19"/>
        <v>222000000</v>
      </c>
      <c r="BO57" s="77">
        <f t="shared" ref="BO57:BW57" si="20">+BO25+BO33+BO40+BO47+BO51+BO56</f>
        <v>0</v>
      </c>
      <c r="BP57" s="77">
        <f t="shared" si="20"/>
        <v>0</v>
      </c>
      <c r="BQ57" s="77">
        <f t="shared" si="20"/>
        <v>591953500</v>
      </c>
      <c r="BR57" s="77">
        <f t="shared" si="20"/>
        <v>0</v>
      </c>
      <c r="BS57" s="77">
        <f t="shared" si="20"/>
        <v>0</v>
      </c>
      <c r="BT57" s="77"/>
      <c r="BU57" s="77">
        <f>+BU12+BU25+BU33+BU40+BU47+BU51+BU56</f>
        <v>2078113101.7100003</v>
      </c>
      <c r="BV57" s="77">
        <f t="shared" si="20"/>
        <v>14060020.800000001</v>
      </c>
      <c r="BW57" s="77">
        <f t="shared" si="20"/>
        <v>0</v>
      </c>
    </row>
  </sheetData>
  <mergeCells count="75">
    <mergeCell ref="B1:J1"/>
    <mergeCell ref="C3:F3"/>
    <mergeCell ref="B7:B8"/>
    <mergeCell ref="C7:E7"/>
    <mergeCell ref="F7:H7"/>
    <mergeCell ref="I7:K7"/>
    <mergeCell ref="AS7:AU7"/>
    <mergeCell ref="L7:N7"/>
    <mergeCell ref="O7:Q7"/>
    <mergeCell ref="R7:T7"/>
    <mergeCell ref="U7:W7"/>
    <mergeCell ref="X7:Z7"/>
    <mergeCell ref="AA7:AC7"/>
    <mergeCell ref="AD7:AF7"/>
    <mergeCell ref="AG7:AI7"/>
    <mergeCell ref="AJ7:AL7"/>
    <mergeCell ref="AM7:AO7"/>
    <mergeCell ref="AP7:AR7"/>
    <mergeCell ref="BN7:BP7"/>
    <mergeCell ref="BQ7:BS7"/>
    <mergeCell ref="BT7:BT8"/>
    <mergeCell ref="BU7:BW8"/>
    <mergeCell ref="C8:E8"/>
    <mergeCell ref="F8:H8"/>
    <mergeCell ref="I8:K8"/>
    <mergeCell ref="L8:N8"/>
    <mergeCell ref="O8:Q8"/>
    <mergeCell ref="R8:T8"/>
    <mergeCell ref="AV7:AX7"/>
    <mergeCell ref="AY7:BA7"/>
    <mergeCell ref="BB7:BD7"/>
    <mergeCell ref="BE7:BG7"/>
    <mergeCell ref="BH7:BJ7"/>
    <mergeCell ref="BK7:BM7"/>
    <mergeCell ref="BB8:BD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C9:D9"/>
    <mergeCell ref="F9:G9"/>
    <mergeCell ref="I9:J9"/>
    <mergeCell ref="L9:M9"/>
    <mergeCell ref="O9:P9"/>
    <mergeCell ref="BE8:BG8"/>
    <mergeCell ref="BH8:BJ8"/>
    <mergeCell ref="BK8:BM8"/>
    <mergeCell ref="BN8:BP8"/>
    <mergeCell ref="BQ8:BS8"/>
    <mergeCell ref="AY9:AZ9"/>
    <mergeCell ref="R9:S9"/>
    <mergeCell ref="U9:V9"/>
    <mergeCell ref="X9:Y9"/>
    <mergeCell ref="AA9:AB9"/>
    <mergeCell ref="AD9:AE9"/>
    <mergeCell ref="AG9:AH9"/>
    <mergeCell ref="AJ9:AK9"/>
    <mergeCell ref="AM9:AN9"/>
    <mergeCell ref="AP9:AQ9"/>
    <mergeCell ref="AS9:AT9"/>
    <mergeCell ref="AV9:AW9"/>
    <mergeCell ref="BU9:BV9"/>
    <mergeCell ref="BB9:BC9"/>
    <mergeCell ref="BE9:BF9"/>
    <mergeCell ref="BH9:BI9"/>
    <mergeCell ref="BK9:BL9"/>
    <mergeCell ref="BN9:BO9"/>
    <mergeCell ref="BQ9:BR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Entrate 2024</vt:lpstr>
      <vt:lpstr>Spese 2024</vt:lpstr>
      <vt:lpstr>Entrate 2025</vt:lpstr>
      <vt:lpstr>Spese 2025</vt:lpstr>
      <vt:lpstr>Entrate 2026</vt:lpstr>
      <vt:lpstr>Spese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 Gaipa Emanuele</dc:creator>
  <cp:lastModifiedBy>La Gaipa Emanuele</cp:lastModifiedBy>
  <dcterms:created xsi:type="dcterms:W3CDTF">2015-06-05T18:19:34Z</dcterms:created>
  <dcterms:modified xsi:type="dcterms:W3CDTF">2024-01-18T10:45:04Z</dcterms:modified>
</cp:coreProperties>
</file>